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RELACION DE PAGOS A PROVEDORES/PAGOS A PROVEEDORES 2025/"/>
    </mc:Choice>
  </mc:AlternateContent>
  <xr:revisionPtr revIDLastSave="2" documentId="8_{1932DB5C-4880-417B-9E6D-761B9ADDF141}" xr6:coauthVersionLast="47" xr6:coauthVersionMax="47" xr10:uidLastSave="{5A0C29E3-3E51-462F-AF5E-9255E6E1899B}"/>
  <bookViews>
    <workbookView xWindow="-20610" yWindow="4560" windowWidth="20730" windowHeight="11160" tabRatio="457" firstSheet="1" activeTab="1" xr2:uid="{00000000-000D-0000-FFFF-FFFF00000000}"/>
  </bookViews>
  <sheets>
    <sheet name="SEPTIEMBRE 2024" sheetId="2" r:id="rId1"/>
    <sheet name="ENERO 2025" sheetId="5" r:id="rId2"/>
  </sheets>
  <definedNames>
    <definedName name="_xlnm._FilterDatabase" localSheetId="1" hidden="1">'ENERO 2025'!$B$5:$J$57</definedName>
    <definedName name="_xlnm._FilterDatabase" localSheetId="0" hidden="1">'SEPTIEMBRE 2024'!$B$4:$J$98</definedName>
    <definedName name="_xlnm.Print_Area" localSheetId="1">'ENERO 2025'!$A$1:$K$66</definedName>
    <definedName name="_xlnm.Print_Area" localSheetId="0">'SEPTIEMBRE 2024'!$A$1:$L$108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5" l="1"/>
  <c r="I47" i="5" s="1"/>
  <c r="H46" i="5"/>
  <c r="I46" i="5" s="1"/>
  <c r="H34" i="5"/>
  <c r="I34" i="5" s="1"/>
  <c r="H35" i="5"/>
  <c r="I35" i="5" s="1"/>
  <c r="H36" i="5"/>
  <c r="I36" i="5" s="1"/>
  <c r="H37" i="5"/>
  <c r="I37" i="5" s="1"/>
  <c r="H38" i="5"/>
  <c r="I38" i="5" s="1"/>
  <c r="H39" i="5"/>
  <c r="I39" i="5" s="1"/>
  <c r="H40" i="5"/>
  <c r="I40" i="5" s="1"/>
  <c r="H33" i="5"/>
  <c r="I33" i="5" s="1"/>
  <c r="H20" i="5" l="1"/>
  <c r="I20" i="5" s="1"/>
  <c r="H21" i="5"/>
  <c r="I21" i="5" s="1"/>
  <c r="H22" i="5"/>
  <c r="I22" i="5" s="1"/>
  <c r="H23" i="5"/>
  <c r="I23" i="5" s="1"/>
  <c r="H24" i="5"/>
  <c r="I24" i="5" s="1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 s="1"/>
  <c r="H19" i="5"/>
  <c r="I19" i="5" s="1"/>
  <c r="H6" i="5"/>
  <c r="I6" i="5" s="1"/>
  <c r="H7" i="5"/>
  <c r="I7" i="5" s="1"/>
  <c r="H8" i="5"/>
  <c r="I8" i="5" s="1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 s="1"/>
  <c r="H15" i="5"/>
  <c r="I15" i="5" s="1"/>
  <c r="H16" i="5"/>
  <c r="I16" i="5" s="1"/>
  <c r="H17" i="5"/>
  <c r="I17" i="5" s="1"/>
  <c r="H18" i="5"/>
  <c r="I18" i="5" s="1"/>
  <c r="H41" i="5"/>
  <c r="I41" i="5" s="1"/>
  <c r="H42" i="5"/>
  <c r="I42" i="5" s="1"/>
  <c r="H43" i="5"/>
  <c r="I43" i="5" s="1"/>
  <c r="H44" i="5"/>
  <c r="I44" i="5" s="1"/>
  <c r="H52" i="5"/>
  <c r="I52" i="5" s="1"/>
  <c r="H54" i="5"/>
  <c r="I54" i="5" s="1"/>
  <c r="H53" i="5"/>
  <c r="I53" i="5" s="1"/>
  <c r="H49" i="5"/>
  <c r="I49" i="5" s="1"/>
  <c r="H55" i="5"/>
  <c r="I55" i="5" s="1"/>
  <c r="H48" i="5"/>
  <c r="I48" i="5" s="1"/>
  <c r="H45" i="5"/>
  <c r="I45" i="5" s="1"/>
  <c r="H50" i="5"/>
  <c r="I50" i="5" s="1"/>
  <c r="H56" i="5"/>
  <c r="I56" i="5" s="1"/>
  <c r="H51" i="5"/>
  <c r="I51" i="5" s="1"/>
  <c r="F57" i="5" l="1"/>
  <c r="H57" i="5" l="1"/>
  <c r="H24" i="2"/>
  <c r="H25" i="2"/>
  <c r="H26" i="2"/>
  <c r="H27" i="2"/>
  <c r="H28" i="2"/>
  <c r="H29" i="2"/>
  <c r="H30" i="2"/>
  <c r="H31" i="2"/>
  <c r="H32" i="2"/>
  <c r="H33" i="2"/>
  <c r="H34" i="2"/>
  <c r="H23" i="2"/>
  <c r="H22" i="2"/>
  <c r="F14" i="2" l="1"/>
  <c r="H11" i="2"/>
  <c r="H63" i="2"/>
  <c r="H61" i="2"/>
  <c r="H62" i="2"/>
  <c r="F65" i="2"/>
  <c r="F89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35" i="2"/>
  <c r="H93" i="2" l="1"/>
  <c r="H94" i="2"/>
  <c r="H92" i="2"/>
  <c r="F98" i="2"/>
  <c r="I98" i="2"/>
  <c r="H98" i="2" l="1"/>
</calcChain>
</file>

<file path=xl/sharedStrings.xml><?xml version="1.0" encoding="utf-8"?>
<sst xmlns="http://schemas.openxmlformats.org/spreadsheetml/2006/main" count="563" uniqueCount="314">
  <si>
    <t>CONCEPTO</t>
  </si>
  <si>
    <t>AUTORIZADO POR ____________________</t>
  </si>
  <si>
    <t>CARLOS RICARDO</t>
  </si>
  <si>
    <t>DIRECTOR FINANCIERO Y  ADMINISTRATIVO</t>
  </si>
  <si>
    <t xml:space="preserve">    FACTURA NCF</t>
  </si>
  <si>
    <t xml:space="preserve">     MONTO FACTURADO </t>
  </si>
  <si>
    <t>REVISADO POR:______________________</t>
  </si>
  <si>
    <t>ROSA MERCEDES OVAL</t>
  </si>
  <si>
    <t>ENCARGADA SECCION DE TESORERIA</t>
  </si>
  <si>
    <t>PROVEDOR</t>
  </si>
  <si>
    <t xml:space="preserve">FECHA FINAL </t>
  </si>
  <si>
    <t xml:space="preserve">     MONTO PAGADO </t>
  </si>
  <si>
    <t>MONTO PENDIENTE</t>
  </si>
  <si>
    <t>ESTADO</t>
  </si>
  <si>
    <t>FECHA FACTURA</t>
  </si>
  <si>
    <t>JOSE EUGENIO PEREZ GELL</t>
  </si>
  <si>
    <t>HUMANO SEGUROS S A</t>
  </si>
  <si>
    <t>ALTICE DOMINICANA, S.A.</t>
  </si>
  <si>
    <t>KING BUSINESS GROUP, SRL</t>
  </si>
  <si>
    <t>FIORD DANISA GONZALEZ CASTILLO</t>
  </si>
  <si>
    <t>GREY MATTER TECHNOLOGIES, SRL</t>
  </si>
  <si>
    <t>TRANSPORTE BLANCO, SRL</t>
  </si>
  <si>
    <t>EDESUR DOMINICANA, S,A,</t>
  </si>
  <si>
    <t>RV DIESEL, SRL</t>
  </si>
  <si>
    <t>SOLDIER ELECTRONIC SECURITY SES, SRL</t>
  </si>
  <si>
    <t>INVERSIONES SIURANA, SRL</t>
  </si>
  <si>
    <t>IMPREDOM, SRL</t>
  </si>
  <si>
    <t>SUPLIDORA RENMA, SRL</t>
  </si>
  <si>
    <t>INVERSIONES SM, S.A.</t>
  </si>
  <si>
    <t>XIOMARA ALTAGRACIA ANGELES ABREU</t>
  </si>
  <si>
    <t>ELADIO DE JESUS CAPELLAN BATISTA</t>
  </si>
  <si>
    <t>GABRIEL EMMANUEL HURTADO SANTOS</t>
  </si>
  <si>
    <t>ANESTESIA TR, SRL</t>
  </si>
  <si>
    <t>ROBINZON PEREZ DE LA CRUZ</t>
  </si>
  <si>
    <t>INMOBILIARIA E INVERSIONES ANABEL, SRL</t>
  </si>
  <si>
    <t>NURYS LUISA OLIVERO PEREZ</t>
  </si>
  <si>
    <t>BCD INMOBILIARIA, SRL</t>
  </si>
  <si>
    <t xml:space="preserve">AYUNTAMIENTO DEL DISTRITO NACIONAL </t>
  </si>
  <si>
    <t>ESTRELA TELECOM, SRL</t>
  </si>
  <si>
    <t>EDENORTE DOMINICANA</t>
  </si>
  <si>
    <t>CORPORACION ACUEDUCTO Y ALCANTARILLADO DE SANTO DOMINGO</t>
  </si>
  <si>
    <t>GRUPO ALASKA, SA</t>
  </si>
  <si>
    <t>AYUNTAMIENTO MUNICIPAL DE NAGUA</t>
  </si>
  <si>
    <t>ELENA ERCILIA ROCA TEJEDA DE JULIAN</t>
  </si>
  <si>
    <t>ABREU MERCEDES Y ASOCIADOS, SRL</t>
  </si>
  <si>
    <t>COMPAÑIA DOMINICANA DE TELEFONOS, C. POR A.</t>
  </si>
  <si>
    <t>DIVERSIDAD DE ARTICULOS DIVERSIDART, SRL</t>
  </si>
  <si>
    <t>JIDEGA, SRL</t>
  </si>
  <si>
    <t>GETARO GROUP, SRL</t>
  </si>
  <si>
    <t>JCP SERVICIOS DE PROTECCION CONTRA INCENDIOS, SRL</t>
  </si>
  <si>
    <t>PICRE, SRL</t>
  </si>
  <si>
    <t>SHUTTER QUISQUEYANOS, SRL</t>
  </si>
  <si>
    <t>PABLO GUERRERO</t>
  </si>
  <si>
    <t>INVERSIONES GEFEC, SRL</t>
  </si>
  <si>
    <t>M&amp;R INSULAR GROUP (IGROUP), SRL</t>
  </si>
  <si>
    <t>THE MULTISERVICE HEDEAN, SRL</t>
  </si>
  <si>
    <t>CENTRO CUESTA NACIONAL, SAS</t>
  </si>
  <si>
    <t>RAMONA KIRSI FIGUEROA BAEZ</t>
  </si>
  <si>
    <t>FLORISTERIA ZUNIFLOR, SRL</t>
  </si>
  <si>
    <t>YASLAN COMPUTERS, SRL</t>
  </si>
  <si>
    <t>PPS PEST PROTECT SOLUTIONS, SRL</t>
  </si>
  <si>
    <t>GREEN LOVE, SRL</t>
  </si>
  <si>
    <t>SARAH MARGARITA MARTINEZ ORTIZ</t>
  </si>
  <si>
    <t>PAGO ALQUILER DELEGACION INDEPENDENCIA CORRESPONDIENTE A JULIO Y AGOSTO 2024.</t>
  </si>
  <si>
    <t>PAGO POR SERVICIO DE SALUD CORRESPONDIENTE A SEPTIEMBRE 2024</t>
  </si>
  <si>
    <t>PAGO DE SERVICIO DE CLOUD Y FLOTAS DE LA ENTIDAD, PERIODO DE FACTURACION DEL 20-7-2024 AL 19-8-2024.(CUENTA No. 90382991)</t>
  </si>
  <si>
    <t>PAGO ADQUISICION SOFTWARE DE CONTROL DE CAMBIOS PARA USO DE LA INSTITUCION.</t>
  </si>
  <si>
    <t>PAGO ALQUILER DEL LOCAL DE LA DELEGACION DE BANI, CORRESPONDIENTE AGOSTO 2024.</t>
  </si>
  <si>
    <t>PAGO SERVICIO DE SOPORTE EXTERNO PARA IMPLEMENTACION DE EQUIPOS DE REDES DE LA INSTITUCION</t>
  </si>
  <si>
    <t>PAGO SERVICIO DE TRANSPORTE DE CONTINGENCIA PARA ENVIO DE VALIJAS, BULTOS, MOBILIARIOS A TODAS LAS DELEGACIONES A NIVEL NACIONAL</t>
  </si>
  <si>
    <t>PAGO POR ADQUISICION DE TICKETS  DE GASOIL Y GASOLINA. NCF B1500000716,</t>
  </si>
  <si>
    <t>PAGO POR ADQUISICION DE ATOMIZADORES Y FUNDAS PLASTICAS PARA USO DE LA INSTITUCION</t>
  </si>
  <si>
    <t>PAGO POR SERVICIOS DE ALMUERZOS Y BEBIDAS PARA EMPLEADOS DE LA INSTITUCION MEDIANTE PLATAFORMA WEB MULTIPROVEEDORES, PARA EMPLEADOS DE LA INSTITUCION, DEL 1 AL 31 DE AGOSTO 2024</t>
  </si>
  <si>
    <t>PAGO ADQUISICION DE MATERIALES IMPRESOS PARA USO DE LA INSTITUCION</t>
  </si>
  <si>
    <t>PAGO ADQUISICION DE MATERIALES GASTABLES PARA USO DE LA INSTITUCION</t>
  </si>
  <si>
    <t>PAGO ALQUILER LOCAL DONDE FUNCIONA LA DELEGACION METROPOLITANA, SEPTIEMBRE 2024</t>
  </si>
  <si>
    <t>PAGO ALQUILER LOCAL DELEGACION DE SANCHEZ RAMIREZ CORRESPONDIENTE AL MES DE SEPTIEMBRE 2024</t>
  </si>
  <si>
    <t>PAGO ALQUILER  DELEGACION LA VEGA CORRESPONDIENTE A  SEPTIEMBRE 2024</t>
  </si>
  <si>
    <t>PAGO ALQUILER DELEGACION SANTIAGO RODRIGUEZ MES DE SEPTIEMBRE 2024</t>
  </si>
  <si>
    <t>PAGO ALQUILER DEL PARQUEO DE LA GUSTAVO MEJIA RICART CORRESPONDIENTE A SEPTIEMBRE 2024</t>
  </si>
  <si>
    <t>PAGO ALQUILER DELEGACION MARIA TRINIDAD SANCHEZ, SEPTIEMBRE 2024</t>
  </si>
  <si>
    <t>PAGO ALQUILER DEL LOCAL DE LA DELEGACION DE HERRERA, CORRESPONDIENTE AL MES DE SEPTIEMBRE 2024</t>
  </si>
  <si>
    <t>PAGO ALQUILER LOCAL DE LA DELEGACION DE BARAHONA CORRESPONDIENTE A JULIO 2024</t>
  </si>
  <si>
    <t>PAGO ALQUILER DELEGACION DE MOCA CORRESPONDIENTE AL MES DE SEPTIEMBRE 2024</t>
  </si>
  <si>
    <t>PAGO RECOLECCION RESIDUOS SOLIDOS EN LA OFICINA PRINCIPAL Y PARQUEO CORRESPONDIENTE AL MES DE SEPTIEMBRE 2024</t>
  </si>
  <si>
    <t>PAGO SERVICIO DE USO DE SERVIDORES EN NUBE, CLOUD SECURITY, SERVICIOS ADMDOS Y SOPORTE PARA SERVICIOS EN NUBE, CORRESPONDIENTE A SEPTIEMBRE 2024</t>
  </si>
  <si>
    <t>PAGO INTERNET SIMETRICO DE 200MBPS, SEPTIEMBRE 2024</t>
  </si>
  <si>
    <t>PAGO SERVICIO ENERGIA ELECTRICA DE LAS DELEGACIONES SITUADAS EN LA REGION NORTE DEL PAIS</t>
  </si>
  <si>
    <t>PAGO SUMINISTRO AGUA PARA EL EDIFICIO PRINCIPAL, POZO SUBTERRANEO Y PARQUEO DE LA INSTITUCION, AGOSTO Y SEPTIEMBRE 2024</t>
  </si>
  <si>
    <t>PAGO ADQUISICION AGUA PURIFICADA PARA USO DE LA INSTITUCION</t>
  </si>
  <si>
    <t>PAGO ALQUILER DELEGACION SANTIAGO RODRIGUEZ MES DE AGOSTO 2024.</t>
  </si>
  <si>
    <t>PAGO RECOLECCION RESIDUOS SOLIDOS EN LA DELEGACION DE NAGUA, CORRESPONDIENTE A DICIEMBRE 2023 Y DESDE ENERO HASTA AGOSTO 2024</t>
  </si>
  <si>
    <t>PAGO ALQUILER DEL LOCAL DE LA DELEGACION DE BANI, CORRESPONDIENTE SEPTIEMBRE 2024</t>
  </si>
  <si>
    <t>PAGO ALQUILER DELEGACION DE HIGUEY, CORRESPONDIENTE SEPTIEMBRE 2024</t>
  </si>
  <si>
    <t>PAGO ALQUILER LOCAL DE LA DELEGACION DE SAMANA CORRESPONDIENTE AL MES DE AGOSTO 2024</t>
  </si>
  <si>
    <t>PAGO INTERNET MOVIL NEGOCIO 10 GB CORRESPONDIENTE AL CORTE 10-9-2024 (CUENTA No. 719934842)</t>
  </si>
  <si>
    <t>PAGO SERVICIO INTERNET INALAMBRICO CORRESPONDIENTE AL CORTE 10-9-2024 (CUENTA No. 708813365).</t>
  </si>
  <si>
    <t>PAGO SERVICIO ALAMBRICO CORRESPONDIENTE AL CORTE 10-9-2024. (CUENTA No. 708921673).</t>
  </si>
  <si>
    <t>PAGO POR ADQUISICION DE ARTICULOS TECNOLOGICOS PARA USO DE LA INSTITUCION.</t>
  </si>
  <si>
    <t>PAGO POR ADQUISICION DE CAMARAS WEB PARA USO DE LA INSTITUCION</t>
  </si>
  <si>
    <t>PAGO POR ADQUISICION DE SHEETROCK EN DIVERSAS AREAS DE LA INSTITUCION</t>
  </si>
  <si>
    <t>PAGO SERVICIO DE REPARACION Y AMPLIACION DE TRAMPA DE GRASA DEL EDIFICIO PRINCIPAL</t>
  </si>
  <si>
    <t>PAGO POR SERVICIO DE MANTENIMIENTO Y LLENADO DE EXTINTORES DE LA INSTITUCION</t>
  </si>
  <si>
    <t>PAGO ADQUISICION DE SELLOS GOMIGRAFOS REDONDOS PARA DIVERSOS DEPARTAMENTOS DE ESTA INSTITUCION</t>
  </si>
  <si>
    <t>PAGO POR SERVICIOS DE REPARACION Y MANTENIMIENTO DE SHUTTERS DE LA INSTITUCION</t>
  </si>
  <si>
    <t>PAGO ALQUILER  DELEGACION HATO MAYOR DEL REY, SEPTIEMBRE 2024</t>
  </si>
  <si>
    <t>PAGO ALQUILER DEL PARQUEO DE LA CALLE MAXIMO AVILES BLONDA CORRESPONDIENTE A SEPTIEMBRE 2024 Y DEPOSITO</t>
  </si>
  <si>
    <t>PAGO ADQUISICION CONTENEDORES DE BASURA PARA LA INSTITUCION</t>
  </si>
  <si>
    <t>PAGO POR ADQUISICION DE TICKETS  DE GASOIL Y GASOLINA. NCF B1500000725,</t>
  </si>
  <si>
    <t>PAGO POR SERVICIO DE LIMPIEZA PROFUNDA PARQUEOS DE LA SEDE CENTRAL DE LA ADMINISTRADORA DE SUBSIDIOS SOCIALES (ADESS).</t>
  </si>
  <si>
    <t>PAGO ADQUISICION DE INSUMOS PARA VOLUNTARIADO SOCIAL DE LA INSTITUCION</t>
  </si>
  <si>
    <t>PAGO ALQUILER LOCAL DE LA DELEGACION DE SALCEDO CORRESPONDIENTE A LOS MESES DE JULIO, AGOSTO Y SEPTIEMBRE 2024</t>
  </si>
  <si>
    <t>PAGO SERVICIOS DE ARREGLOS FLORALES PARA USO DE LA INSTITUCION</t>
  </si>
  <si>
    <t>PAGO POR SERVICIOS DE MANTENIMIENTO DE EQUIPOS INFORMATICOS DE LA INSTITUCION</t>
  </si>
  <si>
    <t>PAGO SERVICIO DE FUMIGACION EN LAS DELEGACIONES PROVINCIALES DE LA REGION SUR, SEPTIEMBRE 2024.</t>
  </si>
  <si>
    <t>PAGO SERVICIO DE FUMIGACION EN LAS DISTINTAS DELEGACIONES PROVINCIALES DE LA ZONA ESTE, SEPTIEMBRE 2024.</t>
  </si>
  <si>
    <t>PAGO POR SERVICIO DE FUMIGACION EN LAS DISTINTAS DELEGACIONES PROVINCIALES DE LA ZONA NORTE, SEPTIEMBRE 2024</t>
  </si>
  <si>
    <t>PAGO DE GESTION DE RESIDUOS SOLIDOS RECICLABLES DE LA INSTITUCION, SEPTIEMBRE 2024</t>
  </si>
  <si>
    <t>PAGO DE SERVICIO DE CLOUD Y FLOTAS DE LA ENTIDAD, PERIODO DE FACTURACION DEL 20-8-2024 AL 19-9-2024.(CUENTA No. 90382991)</t>
  </si>
  <si>
    <t>PAGO SERVICIO DE INTERNET INALAMBRICO DE LA ENTIDAD DEL 20-8-2024 AL 19-9-2024 (CUENTA No. 89451417)</t>
  </si>
  <si>
    <t>PAGO ALQUILER DELEGACION DE SAN JOSE DE OCOA, SEPTIEMBRE 2024</t>
  </si>
  <si>
    <t>PAGO ALQUILER LOCAL DE LA DELEGACION DE BARAHONA CORRESPONDIENTE A AGOSTO Y SEPTIEMBRE 2024.</t>
  </si>
  <si>
    <t xml:space="preserve">COMPLETO </t>
  </si>
  <si>
    <t xml:space="preserve"> B1500000716</t>
  </si>
  <si>
    <t>B1500000154</t>
  </si>
  <si>
    <t>PAGOS REALIZADOS A PROVEDORES MES DE  SEPTIEMBRE  DE 2024</t>
  </si>
  <si>
    <t>E450000001463</t>
  </si>
  <si>
    <t>E450000006946</t>
  </si>
  <si>
    <t>E45000007906</t>
  </si>
  <si>
    <t>E45000006939</t>
  </si>
  <si>
    <t>B1500000030</t>
  </si>
  <si>
    <t>B1500000033</t>
  </si>
  <si>
    <t>E450000053384</t>
  </si>
  <si>
    <t>E450000053329</t>
  </si>
  <si>
    <t>E450000053330</t>
  </si>
  <si>
    <t>B1500000054</t>
  </si>
  <si>
    <t>B1500000055</t>
  </si>
  <si>
    <t>B1500000001</t>
  </si>
  <si>
    <t>B1500000086</t>
  </si>
  <si>
    <t>B1500001015</t>
  </si>
  <si>
    <t>B1500001017</t>
  </si>
  <si>
    <t>B1500001019</t>
  </si>
  <si>
    <t>B1500001021</t>
  </si>
  <si>
    <t>SERVICIO ELECTRICO CORRESPONDIENTE A LA DELEGACION EDIFICIO ADESS, R. BETANCOURT,  NIC. 5876405, PERIODO 12/07/24-12/08/2024</t>
  </si>
  <si>
    <t xml:space="preserve">SERVICIO ELECTRICO CORRESPONDIENTE A LA DELEGACION HERRERA NIC 6156318 PERIODO PERIODO 12/07/2024-12/08/2024 </t>
  </si>
  <si>
    <t>SERVICIO ELECTRICO CORRESPONDIENTE AL  PARQUEO GUSTAVO MEJIA NIC 6018891 PERIODO 19/07/2024-19/08/2024</t>
  </si>
  <si>
    <t>SERVICIO ELECTRICO CORRESPONDIENTE A LA DELEGACION PARQUEO VIRIATO NIC 6173282 PERIODO 18/07/2024-19/08/2024</t>
  </si>
  <si>
    <t>SERVICIO ELECTRICO CORRESPONDIENTE A LA DELEGACION SAN CRISTOBAL NIC 6854982 PERIODO 05/07/2024-05/08/2024</t>
  </si>
  <si>
    <t>SERVICIO ELECTRICO CORRESPONDIENTE A LA DELEGACION SAN JUAN NIC 5827434 PERIODO 03/07/2024-03/08/2024</t>
  </si>
  <si>
    <t>SERVICIO ELECTRICO CORRESPONDIENTE A LA DELEGACION NEYBA NIC 6347245 PERIODO  02/07/2024-02/08/2024</t>
  </si>
  <si>
    <t xml:space="preserve">SERVICIO ELECTRICO CORRESPONDIENTE A LA DELEGACION BARAHONA NIC 6646703 PERIODO PERIODO 04/07/2024-04/08/2024 </t>
  </si>
  <si>
    <t>SERVICIO ELECTRICO CORRESPONDIENTE A LA DELEGACION BARAHONA NIC 7304891 PERIODO 06/07/2024-06/08/2024</t>
  </si>
  <si>
    <t>SERVICIO ELECTRICO CORRESPONDIENTE A LA DELEGACION BANI NIC 6302150 PERIODO 03/07/2024-03/08/2024</t>
  </si>
  <si>
    <t>SERVICIO ELECTRICO CORRESPONDIENTE A LA DELEGACION DUVERGE NIC 6359360 PERIODO 02/07/2024-02/08/2024</t>
  </si>
  <si>
    <t xml:space="preserve">SERVICIO ELECTRICO CORRESPONDIENTE A LA DELEGACION PEDERNALES NIC 6955631 PERIODO 18/07/2024-17/08/2024 </t>
  </si>
  <si>
    <t>SERVICIO ELECTRICO CORRESPONDIENTE A LA DELEGACION SAN JOSE DE OCOA NIC 6680820 PERIODO 11/07/2024-10/08/2024</t>
  </si>
  <si>
    <t>SERVICIO ELECTRICO CORRESPONDIENTE A LA DELEGACION ELIAS PIÑA 6361618 PERIODO 02/07/2024-02/08/2024</t>
  </si>
  <si>
    <t>B1500550560</t>
  </si>
  <si>
    <t>B1500550563</t>
  </si>
  <si>
    <t>B1500550561</t>
  </si>
  <si>
    <t>B1500550562</t>
  </si>
  <si>
    <t>B1500550564</t>
  </si>
  <si>
    <t>B1500550565</t>
  </si>
  <si>
    <t>B1500550573</t>
  </si>
  <si>
    <t>B1500550569</t>
  </si>
  <si>
    <t>B1500550570</t>
  </si>
  <si>
    <t>B1500550567</t>
  </si>
  <si>
    <t>B1500550571</t>
  </si>
  <si>
    <t>B1500550572</t>
  </si>
  <si>
    <t>B1500550568</t>
  </si>
  <si>
    <t>B1500550566</t>
  </si>
  <si>
    <t>B1500000832</t>
  </si>
  <si>
    <t>B1500001382</t>
  </si>
  <si>
    <t>B1500000131</t>
  </si>
  <si>
    <t>B1500002022</t>
  </si>
  <si>
    <t>B1500000323</t>
  </si>
  <si>
    <t>B1500000059</t>
  </si>
  <si>
    <t>B1500009988</t>
  </si>
  <si>
    <t>B1500009983</t>
  </si>
  <si>
    <t>B1500010257</t>
  </si>
  <si>
    <t>B1500000026</t>
  </si>
  <si>
    <t>B1500000210</t>
  </si>
  <si>
    <t>B1500056815</t>
  </si>
  <si>
    <t>B1500056807</t>
  </si>
  <si>
    <t>B1500000458</t>
  </si>
  <si>
    <t>B1500199309</t>
  </si>
  <si>
    <t>B1500000629</t>
  </si>
  <si>
    <t>B1500000628</t>
  </si>
  <si>
    <t>B1500000382</t>
  </si>
  <si>
    <t>B1500458193</t>
  </si>
  <si>
    <t>B1500456177</t>
  </si>
  <si>
    <t>B1500457338</t>
  </si>
  <si>
    <t>B1500456953</t>
  </si>
  <si>
    <t>B1500456134</t>
  </si>
  <si>
    <t>B1500455791</t>
  </si>
  <si>
    <t>B1500456523</t>
  </si>
  <si>
    <t>B1500454679</t>
  </si>
  <si>
    <t>B1500455087</t>
  </si>
  <si>
    <t>B1500457176</t>
  </si>
  <si>
    <t>B1500454194</t>
  </si>
  <si>
    <t>B1500455916</t>
  </si>
  <si>
    <t>B1500454873</t>
  </si>
  <si>
    <t>B1500000011</t>
  </si>
  <si>
    <t xml:space="preserve">   MONTO FACTURADO </t>
  </si>
  <si>
    <t>FECHA FIN DE FACTURA</t>
  </si>
  <si>
    <t>COMPLETO</t>
  </si>
  <si>
    <t>EDESUR DOMINICANA, S.A.</t>
  </si>
  <si>
    <t>SERVICIO ELECTRICO CORRESPONDIENTE A LA DELEGACION ELIAS PIÑA NIC, 6361618 DEL PERIODO 02/10/2024 AL 02/11/2024</t>
  </si>
  <si>
    <t>AYUNTAMIENTO MUNICIPAL DE MOCA</t>
  </si>
  <si>
    <t>PAGO INTERNET MOVIL NEGOCIO 10 GB CORRESPONDIENTE AL CORTE 27-12-2024 (CUENTA No. 745507340)</t>
  </si>
  <si>
    <t>PAGO SERVICIO DE NOTIFICACIONES BANCARIAS SMS A LOS BENEFICIARIOS BTH, CORRESPONDIENTE AL CORTE 27-12-2024 (CTA 751816610).</t>
  </si>
  <si>
    <t>PAGO SERVICIO INTERNET INALAMBRICO CORRESPONDIENTE AL CORTE 10-1-2025 (CUENTA No. 708813365).</t>
  </si>
  <si>
    <t>PAGO INTERNET MOVIL NEGOCIO 10 GB CORRESPONDIENTE AL CORTE 10-1-2025 (CUENTA No. 719934842)</t>
  </si>
  <si>
    <t>PAGO SERVICIO DE USO DE SERVIDORES EN NUBE, CLOUD SECURITY, SERVICIOS ADMDOS Y SOPORTE PARA SERVICIOS EN NUBE, CORRESPONDIENTE A ENERO 2025</t>
  </si>
  <si>
    <t>HUMANO SEGUROS, S.A.</t>
  </si>
  <si>
    <t>PAGO POR SERVICIO DE SALUD CORRESPONDIENTE A ENERO 2025</t>
  </si>
  <si>
    <t>PAGO INTERNET SIMETRICO DE 200MBPS, ENERO 2025</t>
  </si>
  <si>
    <t>PAGO SERVICIO ALAMBRICO CORRESPONDIENTE AL CORTE 10-1-2025. (CUENTA No. 708921673).</t>
  </si>
  <si>
    <t>PAGO ALQUILER DEL PARQUEO DE LA CALLE MAXIMO AVILES BLONDA CORRESPONDIENTE A ENERO 2024</t>
  </si>
  <si>
    <t>PAGO RECOLECCION RESIDUOS SOLIDOS EN LA DELEGACION DE MOCA, ENERO 2025.</t>
  </si>
  <si>
    <t>PAGO DE SERVICIO DE CLOUD Y FLOTAS DE LA ENTIDAD, PERIODO DE FACTURACION DEL 20-12-2024 AL 19-1-2025. (CUENTA No. 90382991).</t>
  </si>
  <si>
    <t>PAGO INTERNET MOVIL NEGOCIO 10 GB CORRESPONDIENTE AL CORTE 27-1-2025 (CUENTA No. 745507340)</t>
  </si>
  <si>
    <t>JUNTA CENTRAL ELECTORAL</t>
  </si>
  <si>
    <t>PAGO ANUAL POR SERVICIO DE CONSULTA AL MAESTRO DE CEDULADOS, DESDE ENERO HASTA DICIEMBRE 2025.</t>
  </si>
  <si>
    <t>PAGO SERVICIO DE NOTIFICACIONES BANCARIAS SMS A LOS BENEFICIARIOS BTH, CORRESPONDIENTE AL CORTE 27-1-2025 (CTA 751816610).</t>
  </si>
  <si>
    <t>SERVICIO ELECTRICO CORRESPONDIENTE A LA DELEGACION SAMANA  NIC,6379226 DEL PERIODO 01/12/2024 AL 01/01/2025</t>
  </si>
  <si>
    <t>SERVICIO ELECTRICO CORRESPONDIENTE A LA DELEGACION DAJABONI NIC,7234189 DEL PERIODO 01/12/2024 AL 01/01/2025</t>
  </si>
  <si>
    <t>SERVICIO ELECTRICO CORRESPONDIENTE A LA DELEGACION VALVERDE MAO NIC,7393989DEL PERIODO 01/12/2024 AL 01/01/2025</t>
  </si>
  <si>
    <t>SERVICIO ELECTRICO CORRESPONDIENTE A LA DELEGACION SALCEDO NIC,6470554 DEL PERIODO 01/12/2024-01/01/2025</t>
  </si>
  <si>
    <t>SERVICIO ELECTRICO CORRESPONDIENTE A LA DELEGACION  DE SAN FRANCISCO nic,6480591 DEL PERIODO 01/12/2024-01/01/20245</t>
  </si>
  <si>
    <t>SERVICIO ELECTRICO CORRESPONDIENTE A LA DELEGACION  DE MOCA NIC, 8964705 DEL PERIODO 01/12/2024-01/01/2025</t>
  </si>
  <si>
    <t>SERVICIO ELECTRICO CORRESPONDIENTE A LA DELEGACION  DE PUERTO PLATA NIC,6891368 DEL PERIODO 01/12/2024-01/01/2025</t>
  </si>
  <si>
    <t>SERVICIO ELECTRICO CORRESPONDIENTE A LA DELEGACION  DE COTUI NIC,6223108 DEL PERIODO 01/12/2024-01/12/2025</t>
  </si>
  <si>
    <t>SERVICIO ELECTRICO CORRESPONDIENTE A LA DELEGACION LA VEGA NIC,8923720 DEL PERIODO 01/12/2024-01/01/2025</t>
  </si>
  <si>
    <t>SERVICIO ELECTRICO CORRESPONDIENTE A LA DELEGACION SANTIAGO RODRIGUEZ NIC, 8715364 DEL PERIODO 01/12/2024 AL 01/01/2025</t>
  </si>
  <si>
    <t>SERVICIO ELECTRICO CORRESPONDIENTE A LA DELEGACION BONAO DEL PERIODO 01/12/2024-01/11/2025</t>
  </si>
  <si>
    <t>SERVICIO ELECTRICO CORRESPONDIENTE A LA DELEGACION MONTECRISTI NIC,7232270 DEL PERIODO 13/11/2023 AL 01/12/2025</t>
  </si>
  <si>
    <t>SERVICIO ELECTRICO CORRESPONDIENTE A LA DELEGACION NAGUA DEL PERIODO 03/12/2024-03/01/2025</t>
  </si>
  <si>
    <t>E450000024134</t>
  </si>
  <si>
    <t>E450000025305</t>
  </si>
  <si>
    <t>E450000024996</t>
  </si>
  <si>
    <t>E450000023701</t>
  </si>
  <si>
    <t>E450000024502</t>
  </si>
  <si>
    <t>E450000023045</t>
  </si>
  <si>
    <t>E450000022115</t>
  </si>
  <si>
    <t>E450000023889</t>
  </si>
  <si>
    <t>E450000022774</t>
  </si>
  <si>
    <t>E450000025043</t>
  </si>
  <si>
    <t>E450000022616</t>
  </si>
  <si>
    <t>E450000000478</t>
  </si>
  <si>
    <t>E450000026047</t>
  </si>
  <si>
    <t>SERVICIO ELECTRICO CORRESPONDIENTE A LA DELEGACION R. NIC, 5876405 BETANCOURT DEL PERIODO 11/11/2024 AL 11/12/2024</t>
  </si>
  <si>
    <t xml:space="preserve">SERVICIO ELECTRICO CORRESPONDIENTE A LA DELEGACION HERRERA NIC 6156318 PERIODO PERIODO 11/11/2024-11/12/2024 </t>
  </si>
  <si>
    <t>SERVICIO ELECTRICO CORRESPONDIENTE A LA DELEGACION R. MIC, 6018891BETANCOURT DEL PERIODO 18/11/2024 AL 18/12/2024</t>
  </si>
  <si>
    <t>SERVICIO ELECTRICO CORRESPONDIENTE A LA DELEGACION R. NIC,6173282 BETANCOURT DEL PERIODO 18/11/2024 AL 18/12/2024</t>
  </si>
  <si>
    <t>SERVICIO ELECTRICO CORRESPONDIENTE A LA DELEGACION SAN CRISTOBAL NIC 6854982 PERIODO 05/11/2024-05/12/2024</t>
  </si>
  <si>
    <t>SERVICIO ELECTRICO CORRESPONDIENTE A LA DELEGACION SAN JUAN NIC 5827434 PERIODO 03/11/2024-03/12/2024</t>
  </si>
  <si>
    <t>SERVICIO ELECTRICO CORRESPONDIENTE A LA DELEGACION NEYBA NIC 6347245 PERIODO  02/11/2024-02/12/2024</t>
  </si>
  <si>
    <t xml:space="preserve">SERVICIO ELECTRICO CORRESPONDIENTE A LA DELEGACION BARAHONA NIC 6646703 PERIODO PERIODO 04/11/2024-04/12/2024 </t>
  </si>
  <si>
    <t>SERVICIO ELECTRICO CORRESPONDIENTE A LA DELEGACION BARAHONA NIC 7304891 PERIODO 06/11/2024-06/12/2024</t>
  </si>
  <si>
    <t>SERVICIO ELECTRICO CORRESPONDIENTE A LA DELEGACION BANI NIC 6302150 PERIODO 03/11/2024-04/12/2024</t>
  </si>
  <si>
    <t>SERVICIO ELECTRICO CORRESPONDIENTE A LA DELEGACION DUVERGER NIC, 6359360 DEL PERIODO 02/11/2024-02/12/2024</t>
  </si>
  <si>
    <t xml:space="preserve">SERVICIO ELECTRICO CORRESPONDIENTE A LA DELEGACION PEDERNALES NIC 6955631 PERIODO 17/11/2024-16/12/2024 </t>
  </si>
  <si>
    <t>SERVICIO ELECTRICO CORRESPONDIENTE A LA DELEGACION SAN JOSE DE OCOA NIC 6680820 PERIODO 11/11/2024-11/12/2024</t>
  </si>
  <si>
    <t>E450000001702</t>
  </si>
  <si>
    <t>E450000001705</t>
  </si>
  <si>
    <t>E450000001703</t>
  </si>
  <si>
    <t>E450000001704</t>
  </si>
  <si>
    <t>E450000001706</t>
  </si>
  <si>
    <t>E450000001707</t>
  </si>
  <si>
    <t>E450000001715</t>
  </si>
  <si>
    <t>E450000001711</t>
  </si>
  <si>
    <t>E450000001712</t>
  </si>
  <si>
    <t>E450000001709</t>
  </si>
  <si>
    <t>E450000001713</t>
  </si>
  <si>
    <t>E450000001714</t>
  </si>
  <si>
    <t>E450000001710</t>
  </si>
  <si>
    <t>E450000001708</t>
  </si>
  <si>
    <t xml:space="preserve">E450000004868 </t>
  </si>
  <si>
    <t>E450000001922</t>
  </si>
  <si>
    <t>E450000005247</t>
  </si>
  <si>
    <t>E450000000708</t>
  </si>
  <si>
    <t>E450000000710</t>
  </si>
  <si>
    <t>E450000002083</t>
  </si>
  <si>
    <t>E450000004278</t>
  </si>
  <si>
    <t>E450000005259</t>
  </si>
  <si>
    <t>EMPRESA DISTRIBUIDORA DE ELECTRICIDAD DEL ESTE, S.A.</t>
  </si>
  <si>
    <t>SERVICIO ELECTRICO DE LA DELEGACION HIGUEY, NIC. 3636816 CORRESPONDIENTE AL PERIODO 23/11/2024 AL 22/12/2024</t>
  </si>
  <si>
    <t>SERVICIO ELECTRICO DE LA DELEGACION SAN PEDRO DE MACORIS,NIC 3894393 CORRESPONDIENTE AL PERIODO 14/11/2024 AL 18/12/2024</t>
  </si>
  <si>
    <t>SERVICIO ELECTRICO DE LA DELEGACION EL SEIBO,NIC 2294642 CORRESPONDIENTE AL PERIODO 26/11/2024 AL 27/12/2024</t>
  </si>
  <si>
    <t>SERVICIO ELECTRICO DE LA DELEGACION METROPOLITANA, NIC 2257482 CORRESPONDIENTE AL PERIODO 18/11/2024 AL 18/12/2024</t>
  </si>
  <si>
    <t>SERVICIO ELECTRICO DE LA DELEGACION REVISION Y CONTROL NIC.3477193 CORRESPONDIENTE AL PERIODO 19/11/2024 AL 18/12/2024</t>
  </si>
  <si>
    <t>SERVICIO ELECTRICO DE LA DELEGACION LA ROMANA, NIC 3660225 CORRESPONDIENTE AL PERIODO 19/111/2024 AL 18/12/2024</t>
  </si>
  <si>
    <t>SERVICIO ELECTRICO DE LA DELEGACION  MONTE PLATA CORRESPONDIENTE AL PERIODO 18/11/2024 AL 18/12/2024</t>
  </si>
  <si>
    <t>SERVICIO ELECTRICO DE LA DELEGACION  HATO MAYOR CORRESPONDIENTE AL PERIODO 18/11/2024 AL 18/12/2024</t>
  </si>
  <si>
    <t>E450000063877</t>
  </si>
  <si>
    <t>E450000063938</t>
  </si>
  <si>
    <t>E450000064923</t>
  </si>
  <si>
    <t>E450000064979</t>
  </si>
  <si>
    <t>B1500000690</t>
  </si>
  <si>
    <t>B1500000689</t>
  </si>
  <si>
    <t>AYUNTAMIENTO DEL DISTRITO NACIONAL</t>
  </si>
  <si>
    <t>SERVICIO DE RECOGIDA DE BASURA EN EL EDIFICIO ADESS Y PARQUEO VIRIATO</t>
  </si>
  <si>
    <t>B1500059694</t>
  </si>
  <si>
    <t>B1500059702</t>
  </si>
  <si>
    <t>B1500003540</t>
  </si>
  <si>
    <t>E450000064924</t>
  </si>
  <si>
    <t>E450000066500</t>
  </si>
  <si>
    <t>E450000066440</t>
  </si>
  <si>
    <t>E450000002869</t>
  </si>
  <si>
    <t>B1500000005</t>
  </si>
  <si>
    <t>B1500001775</t>
  </si>
  <si>
    <t>E450000011783</t>
  </si>
  <si>
    <r>
      <t xml:space="preserve">                          </t>
    </r>
    <r>
      <rPr>
        <b/>
        <sz val="12"/>
        <color theme="1"/>
        <rFont val="Calibri"/>
        <family val="2"/>
        <scheme val="minor"/>
      </rPr>
      <t xml:space="preserve">   RELACION DE PAGOS A PROVEEDORES ENERO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</si>
</sst>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;@"/>
    <numFmt numFmtId="167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242424"/>
      <name val="Aptos Narrow"/>
      <family val="2"/>
    </font>
    <font>
      <b/>
      <u val="doubleAccounting"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</cellStyleXfs>
  <cellXfs count="53">
    <xf numFmtId="0" fontId="0" fillId="0" borderId="0" xfId="0"/>
    <xf numFmtId="167" fontId="4" fillId="0" borderId="0" xfId="0" applyNumberFormat="1" applyFont="1"/>
    <xf numFmtId="0" fontId="4" fillId="0" borderId="0" xfId="0" applyFont="1"/>
    <xf numFmtId="0" fontId="4" fillId="2" borderId="0" xfId="0" applyFont="1" applyFill="1"/>
    <xf numFmtId="43" fontId="4" fillId="0" borderId="0" xfId="1" applyFont="1" applyBorder="1"/>
    <xf numFmtId="166" fontId="4" fillId="2" borderId="0" xfId="0" applyNumberFormat="1" applyFont="1" applyFill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67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8" fontId="5" fillId="4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167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167" fontId="6" fillId="0" borderId="0" xfId="0" applyNumberFormat="1" applyFont="1"/>
    <xf numFmtId="164" fontId="8" fillId="0" borderId="0" xfId="0" applyNumberFormat="1" applyFont="1" applyAlignment="1">
      <alignment horizontal="center"/>
    </xf>
    <xf numFmtId="8" fontId="6" fillId="0" borderId="1" xfId="0" applyNumberFormat="1" applyFont="1" applyBorder="1" applyAlignment="1">
      <alignment horizontal="center" vertical="center"/>
    </xf>
    <xf numFmtId="8" fontId="5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horizontal="center" vertical="center"/>
    </xf>
    <xf numFmtId="43" fontId="11" fillId="0" borderId="0" xfId="1" applyFont="1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Millares" xfId="1" builtinId="3"/>
    <cellStyle name="Millares 2" xfId="3" xr:uid="{00000000-0005-0000-0000-000001000000}"/>
    <cellStyle name="Millares 2 2" xfId="2" xr:uid="{00000000-0005-0000-0000-000002000000}"/>
    <cellStyle name="Millares 2 2 2" xfId="4" xr:uid="{00000000-0005-0000-0000-000003000000}"/>
    <cellStyle name="Normal" xfId="0" builtinId="0"/>
    <cellStyle name="Normal 2" xfId="6" xr:uid="{F2D282F9-8EF6-42E9-9C68-F46BACB08874}"/>
    <cellStyle name="Normal 4 2" xfId="5" xr:uid="{E4F95B90-DEC5-4F56-A84D-71623FBF1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B52EC.158C7E5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8881819</xdr:colOff>
      <xdr:row>0</xdr:row>
      <xdr:rowOff>157228</xdr:rowOff>
    </xdr:from>
    <xdr:to>
      <xdr:col>7</xdr:col>
      <xdr:colOff>504826</xdr:colOff>
      <xdr:row>1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19569" y="157228"/>
          <a:ext cx="5723182" cy="3748022"/>
        </a:xfrm>
        <a:prstGeom prst="rect">
          <a:avLst/>
        </a:prstGeom>
      </xdr:spPr>
    </xdr:pic>
    <xdr:clientData/>
  </xdr:twoCellAnchor>
  <xdr:oneCellAnchor>
    <xdr:from>
      <xdr:col>1</xdr:col>
      <xdr:colOff>8881819</xdr:colOff>
      <xdr:row>0</xdr:row>
      <xdr:rowOff>157228</xdr:rowOff>
    </xdr:from>
    <xdr:ext cx="5723182" cy="3748022"/>
    <xdr:pic>
      <xdr:nvPicPr>
        <xdr:cNvPr id="3" name="Imagen 2">
          <a:extLst>
            <a:ext uri="{FF2B5EF4-FFF2-40B4-BE49-F238E27FC236}">
              <a16:creationId xmlns:a16="http://schemas.microsoft.com/office/drawing/2014/main" id="{1E888968-DE7F-419E-BAFE-3D896EC40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58069" y="157228"/>
          <a:ext cx="5723182" cy="374802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4968306</xdr:colOff>
      <xdr:row>0</xdr:row>
      <xdr:rowOff>95249</xdr:rowOff>
    </xdr:from>
    <xdr:to>
      <xdr:col>4</xdr:col>
      <xdr:colOff>690560</xdr:colOff>
      <xdr:row>1</xdr:row>
      <xdr:rowOff>126999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5C67A6-E30A-4FCA-8281-58472501C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7369" y="95249"/>
          <a:ext cx="1961129" cy="972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L105"/>
  <sheetViews>
    <sheetView view="pageBreakPreview" zoomScale="30" zoomScaleNormal="30" zoomScaleSheetLayoutView="30" workbookViewId="0">
      <selection activeCell="B4" sqref="B4"/>
    </sheetView>
  </sheetViews>
  <sheetFormatPr baseColWidth="10" defaultColWidth="53.42578125" defaultRowHeight="46.5" x14ac:dyDescent="0.7"/>
  <cols>
    <col min="1" max="1" width="53.42578125" style="2"/>
    <col min="2" max="2" width="81.5703125" style="2" customWidth="1"/>
    <col min="3" max="3" width="255.5703125" style="2" customWidth="1"/>
    <col min="4" max="4" width="126" style="2" customWidth="1"/>
    <col min="5" max="5" width="51.140625" style="1" customWidth="1"/>
    <col min="6" max="6" width="82.140625" style="2" customWidth="1"/>
    <col min="7" max="7" width="78.28515625" style="2" customWidth="1"/>
    <col min="8" max="9" width="71.5703125" style="6" customWidth="1"/>
    <col min="10" max="10" width="65.7109375" style="2" customWidth="1"/>
    <col min="11" max="16384" width="53.42578125" style="2"/>
  </cols>
  <sheetData>
    <row r="1" spans="2:12" ht="294" customHeight="1" x14ac:dyDescent="0.7"/>
    <row r="2" spans="2:12" x14ac:dyDescent="0.7">
      <c r="B2" s="50" t="s">
        <v>125</v>
      </c>
      <c r="C2" s="50"/>
      <c r="D2" s="50"/>
      <c r="E2" s="50"/>
      <c r="F2" s="50"/>
      <c r="G2" s="50"/>
      <c r="H2" s="50"/>
      <c r="I2" s="50"/>
      <c r="J2" s="50"/>
    </row>
    <row r="3" spans="2:12" ht="41.25" customHeight="1" x14ac:dyDescent="0.7">
      <c r="B3" s="51"/>
      <c r="C3" s="51"/>
      <c r="D3" s="51"/>
      <c r="E3" s="51"/>
      <c r="F3" s="51"/>
      <c r="G3" s="51"/>
      <c r="H3" s="51"/>
      <c r="I3" s="51"/>
      <c r="J3" s="51"/>
    </row>
    <row r="4" spans="2:12" s="8" customFormat="1" ht="78.75" customHeight="1" x14ac:dyDescent="0.25">
      <c r="B4" s="11" t="s">
        <v>9</v>
      </c>
      <c r="C4" s="11" t="s">
        <v>0</v>
      </c>
      <c r="D4" s="11" t="s">
        <v>4</v>
      </c>
      <c r="E4" s="12" t="s">
        <v>14</v>
      </c>
      <c r="F4" s="13" t="s">
        <v>5</v>
      </c>
      <c r="G4" s="11" t="s">
        <v>10</v>
      </c>
      <c r="H4" s="13" t="s">
        <v>11</v>
      </c>
      <c r="I4" s="14" t="s">
        <v>12</v>
      </c>
      <c r="J4" s="14" t="s">
        <v>13</v>
      </c>
    </row>
    <row r="5" spans="2:12" s="8" customFormat="1" ht="99.75" customHeight="1" x14ac:dyDescent="0.25">
      <c r="B5" s="15" t="s">
        <v>44</v>
      </c>
      <c r="C5" s="16" t="s">
        <v>94</v>
      </c>
      <c r="D5" s="17" t="s">
        <v>188</v>
      </c>
      <c r="E5" s="18">
        <v>45540</v>
      </c>
      <c r="F5" s="19">
        <v>71351.45</v>
      </c>
      <c r="G5" s="20">
        <v>45561</v>
      </c>
      <c r="H5" s="19">
        <v>71351.45</v>
      </c>
      <c r="I5" s="19">
        <v>0</v>
      </c>
      <c r="J5" s="21" t="s">
        <v>122</v>
      </c>
      <c r="K5" s="9"/>
      <c r="L5" s="9"/>
    </row>
    <row r="6" spans="2:12" s="8" customFormat="1" ht="99.75" customHeight="1" x14ac:dyDescent="0.25">
      <c r="B6" s="15" t="s">
        <v>17</v>
      </c>
      <c r="C6" s="16" t="s">
        <v>65</v>
      </c>
      <c r="D6" s="17" t="s">
        <v>127</v>
      </c>
      <c r="E6" s="18">
        <v>45528</v>
      </c>
      <c r="F6" s="19">
        <v>1437033.54</v>
      </c>
      <c r="G6" s="20">
        <v>45559</v>
      </c>
      <c r="H6" s="19">
        <v>1437033.54</v>
      </c>
      <c r="I6" s="19">
        <v>0</v>
      </c>
      <c r="J6" s="21" t="s">
        <v>122</v>
      </c>
      <c r="K6" s="9"/>
      <c r="L6" s="9"/>
    </row>
    <row r="7" spans="2:12" s="8" customFormat="1" ht="99.75" customHeight="1" x14ac:dyDescent="0.25">
      <c r="B7" s="15" t="s">
        <v>17</v>
      </c>
      <c r="C7" s="16" t="s">
        <v>118</v>
      </c>
      <c r="D7" s="17" t="s">
        <v>128</v>
      </c>
      <c r="E7" s="18">
        <v>45559</v>
      </c>
      <c r="F7" s="19">
        <v>1440669.22</v>
      </c>
      <c r="G7" s="20">
        <v>45589</v>
      </c>
      <c r="H7" s="19">
        <v>1440669.22</v>
      </c>
      <c r="I7" s="19">
        <v>0</v>
      </c>
      <c r="J7" s="21" t="s">
        <v>122</v>
      </c>
      <c r="K7" s="9"/>
      <c r="L7" s="9"/>
    </row>
    <row r="8" spans="2:12" s="8" customFormat="1" ht="99.75" customHeight="1" x14ac:dyDescent="0.25">
      <c r="B8" s="15" t="s">
        <v>17</v>
      </c>
      <c r="C8" s="16" t="s">
        <v>119</v>
      </c>
      <c r="D8" s="17" t="s">
        <v>129</v>
      </c>
      <c r="E8" s="18">
        <v>45559</v>
      </c>
      <c r="F8" s="19">
        <v>54633.279999999999</v>
      </c>
      <c r="G8" s="20">
        <v>45589</v>
      </c>
      <c r="H8" s="19">
        <v>54633.279999999999</v>
      </c>
      <c r="I8" s="19">
        <v>0</v>
      </c>
      <c r="J8" s="21" t="s">
        <v>122</v>
      </c>
      <c r="K8" s="9"/>
      <c r="L8" s="9"/>
    </row>
    <row r="9" spans="2:12" s="8" customFormat="1" ht="99.75" customHeight="1" x14ac:dyDescent="0.25">
      <c r="B9" s="15" t="s">
        <v>32</v>
      </c>
      <c r="C9" s="16" t="s">
        <v>79</v>
      </c>
      <c r="D9" s="17"/>
      <c r="E9" s="18"/>
      <c r="F9" s="19">
        <v>196322.5</v>
      </c>
      <c r="G9" s="22"/>
      <c r="H9" s="19">
        <v>196322.5</v>
      </c>
      <c r="I9" s="19">
        <v>0</v>
      </c>
      <c r="J9" s="21" t="s">
        <v>122</v>
      </c>
      <c r="K9" s="9"/>
      <c r="L9" s="9"/>
    </row>
    <row r="10" spans="2:12" s="8" customFormat="1" ht="99.75" customHeight="1" x14ac:dyDescent="0.25">
      <c r="B10" s="15" t="s">
        <v>37</v>
      </c>
      <c r="C10" s="16" t="s">
        <v>84</v>
      </c>
      <c r="D10" s="17" t="s">
        <v>182</v>
      </c>
      <c r="E10" s="18">
        <v>45537</v>
      </c>
      <c r="F10" s="19">
        <v>689</v>
      </c>
      <c r="G10" s="20">
        <v>45570</v>
      </c>
      <c r="H10" s="19">
        <v>2180</v>
      </c>
      <c r="I10" s="19">
        <v>0</v>
      </c>
      <c r="J10" s="21"/>
      <c r="K10" s="9"/>
      <c r="L10" s="9"/>
    </row>
    <row r="11" spans="2:12" s="8" customFormat="1" ht="99.75" customHeight="1" x14ac:dyDescent="0.25">
      <c r="B11" s="15" t="s">
        <v>37</v>
      </c>
      <c r="C11" s="16" t="s">
        <v>84</v>
      </c>
      <c r="D11" s="17" t="s">
        <v>183</v>
      </c>
      <c r="E11" s="18">
        <v>45537</v>
      </c>
      <c r="F11" s="19">
        <v>1491</v>
      </c>
      <c r="G11" s="20">
        <v>45570</v>
      </c>
      <c r="H11" s="19">
        <f>+F10</f>
        <v>689</v>
      </c>
      <c r="I11" s="19">
        <v>0</v>
      </c>
      <c r="J11" s="21"/>
      <c r="K11" s="9"/>
      <c r="L11" s="9"/>
    </row>
    <row r="12" spans="2:12" s="8" customFormat="1" ht="99.75" customHeight="1" x14ac:dyDescent="0.25">
      <c r="B12" s="15" t="s">
        <v>42</v>
      </c>
      <c r="C12" s="16" t="s">
        <v>91</v>
      </c>
      <c r="D12" s="17"/>
      <c r="E12" s="18"/>
      <c r="F12" s="19">
        <v>9000</v>
      </c>
      <c r="G12" s="22"/>
      <c r="H12" s="19">
        <v>9000</v>
      </c>
      <c r="I12" s="19">
        <v>0</v>
      </c>
      <c r="J12" s="21" t="s">
        <v>122</v>
      </c>
      <c r="K12" s="9"/>
      <c r="L12" s="9"/>
    </row>
    <row r="13" spans="2:12" s="8" customFormat="1" ht="99.75" customHeight="1" x14ac:dyDescent="0.25">
      <c r="B13" s="15" t="s">
        <v>36</v>
      </c>
      <c r="C13" s="16" t="s">
        <v>83</v>
      </c>
      <c r="D13" s="17" t="s">
        <v>181</v>
      </c>
      <c r="E13" s="18">
        <v>45544</v>
      </c>
      <c r="F13" s="19">
        <v>18500.41</v>
      </c>
      <c r="G13" s="20">
        <v>45567</v>
      </c>
      <c r="H13" s="19">
        <v>18500.41</v>
      </c>
      <c r="I13" s="19">
        <v>0</v>
      </c>
      <c r="J13" s="21" t="s">
        <v>122</v>
      </c>
      <c r="K13" s="9"/>
      <c r="L13" s="9"/>
    </row>
    <row r="14" spans="2:12" s="8" customFormat="1" ht="99.75" customHeight="1" x14ac:dyDescent="0.25">
      <c r="B14" s="15" t="s">
        <v>56</v>
      </c>
      <c r="C14" s="16" t="s">
        <v>110</v>
      </c>
      <c r="D14" s="17" t="s">
        <v>185</v>
      </c>
      <c r="E14" s="18">
        <v>45554</v>
      </c>
      <c r="F14" s="19">
        <f>999.46+7969.54</f>
        <v>8969</v>
      </c>
      <c r="G14" s="20">
        <v>45558</v>
      </c>
      <c r="H14" s="19">
        <v>999.46</v>
      </c>
      <c r="I14" s="19">
        <v>0</v>
      </c>
      <c r="J14" s="21" t="s">
        <v>122</v>
      </c>
      <c r="K14" s="9"/>
      <c r="L14" s="9"/>
    </row>
    <row r="15" spans="2:12" s="8" customFormat="1" ht="99.75" customHeight="1" x14ac:dyDescent="0.25">
      <c r="B15" s="15" t="s">
        <v>45</v>
      </c>
      <c r="C15" s="16" t="s">
        <v>95</v>
      </c>
      <c r="D15" s="17" t="s">
        <v>132</v>
      </c>
      <c r="E15" s="18">
        <v>45545</v>
      </c>
      <c r="F15" s="36">
        <v>17660.5</v>
      </c>
      <c r="G15" s="20">
        <v>45575</v>
      </c>
      <c r="H15" s="19">
        <v>17660.5</v>
      </c>
      <c r="I15" s="19">
        <v>0</v>
      </c>
      <c r="J15" s="21" t="s">
        <v>122</v>
      </c>
      <c r="K15" s="9"/>
      <c r="L15" s="9"/>
    </row>
    <row r="16" spans="2:12" s="8" customFormat="1" ht="99.75" customHeight="1" x14ac:dyDescent="0.25">
      <c r="B16" s="15" t="s">
        <v>45</v>
      </c>
      <c r="C16" s="16" t="s">
        <v>96</v>
      </c>
      <c r="D16" s="17" t="s">
        <v>133</v>
      </c>
      <c r="E16" s="18">
        <v>45545</v>
      </c>
      <c r="F16" s="19">
        <v>1793.14</v>
      </c>
      <c r="G16" s="20">
        <v>45575</v>
      </c>
      <c r="H16" s="19">
        <v>1793.14</v>
      </c>
      <c r="I16" s="19">
        <v>0</v>
      </c>
      <c r="J16" s="21" t="s">
        <v>122</v>
      </c>
      <c r="K16" s="9"/>
      <c r="L16" s="9"/>
    </row>
    <row r="17" spans="2:12" s="8" customFormat="1" ht="99.75" customHeight="1" x14ac:dyDescent="0.25">
      <c r="B17" s="15" t="s">
        <v>45</v>
      </c>
      <c r="C17" s="16" t="s">
        <v>97</v>
      </c>
      <c r="D17" s="17" t="s">
        <v>134</v>
      </c>
      <c r="E17" s="18">
        <v>45545</v>
      </c>
      <c r="F17" s="19">
        <v>300847.03999999998</v>
      </c>
      <c r="G17" s="20">
        <v>45575</v>
      </c>
      <c r="H17" s="19">
        <v>300847.03999999998</v>
      </c>
      <c r="I17" s="19">
        <v>0</v>
      </c>
      <c r="J17" s="21" t="s">
        <v>122</v>
      </c>
      <c r="K17" s="9"/>
      <c r="L17" s="9"/>
    </row>
    <row r="18" spans="2:12" s="8" customFormat="1" ht="99.75" customHeight="1" x14ac:dyDescent="0.25">
      <c r="B18" s="15" t="s">
        <v>40</v>
      </c>
      <c r="C18" s="16" t="s">
        <v>88</v>
      </c>
      <c r="D18" s="17"/>
      <c r="E18" s="18"/>
      <c r="F18" s="19">
        <v>10016.799999999999</v>
      </c>
      <c r="G18" s="22"/>
      <c r="H18" s="19">
        <v>10016.799999999999</v>
      </c>
      <c r="I18" s="19">
        <v>0</v>
      </c>
      <c r="J18" s="21" t="s">
        <v>122</v>
      </c>
      <c r="K18" s="9"/>
      <c r="L18" s="9"/>
    </row>
    <row r="19" spans="2:12" s="8" customFormat="1" ht="99.75" customHeight="1" x14ac:dyDescent="0.25">
      <c r="B19" s="23" t="s">
        <v>46</v>
      </c>
      <c r="C19" s="16" t="s">
        <v>98</v>
      </c>
      <c r="D19" s="17"/>
      <c r="E19" s="18"/>
      <c r="F19" s="19">
        <v>769023.7</v>
      </c>
      <c r="G19" s="22"/>
      <c r="H19" s="19">
        <v>769023.7</v>
      </c>
      <c r="I19" s="19">
        <v>0</v>
      </c>
      <c r="J19" s="21" t="s">
        <v>122</v>
      </c>
      <c r="K19" s="9"/>
      <c r="L19" s="9"/>
    </row>
    <row r="20" spans="2:12" s="8" customFormat="1" ht="99.75" customHeight="1" x14ac:dyDescent="0.25">
      <c r="B20" s="23" t="s">
        <v>46</v>
      </c>
      <c r="C20" s="16" t="s">
        <v>98</v>
      </c>
      <c r="D20" s="17"/>
      <c r="E20" s="18"/>
      <c r="F20" s="19">
        <v>17198.5</v>
      </c>
      <c r="G20" s="22"/>
      <c r="H20" s="19">
        <v>17198.5</v>
      </c>
      <c r="I20" s="19">
        <v>0</v>
      </c>
      <c r="J20" s="21" t="s">
        <v>122</v>
      </c>
      <c r="K20" s="9"/>
      <c r="L20" s="9"/>
    </row>
    <row r="21" spans="2:12" s="8" customFormat="1" ht="99.75" customHeight="1" x14ac:dyDescent="0.25">
      <c r="B21" s="23" t="s">
        <v>46</v>
      </c>
      <c r="C21" s="16" t="s">
        <v>99</v>
      </c>
      <c r="D21" s="17"/>
      <c r="E21" s="18"/>
      <c r="F21" s="19">
        <v>42126</v>
      </c>
      <c r="G21" s="22"/>
      <c r="H21" s="19">
        <v>42126</v>
      </c>
      <c r="I21" s="19">
        <v>0</v>
      </c>
      <c r="J21" s="21" t="s">
        <v>122</v>
      </c>
      <c r="K21" s="9"/>
      <c r="L21" s="9"/>
    </row>
    <row r="22" spans="2:12" s="8" customFormat="1" ht="99.75" customHeight="1" x14ac:dyDescent="0.25">
      <c r="B22" s="15" t="s">
        <v>39</v>
      </c>
      <c r="C22" s="16" t="s">
        <v>87</v>
      </c>
      <c r="D22" s="17" t="s">
        <v>189</v>
      </c>
      <c r="E22" s="18">
        <v>45540</v>
      </c>
      <c r="F22" s="19">
        <v>1313.86</v>
      </c>
      <c r="G22" s="20">
        <v>45570</v>
      </c>
      <c r="H22" s="19">
        <f>+F22</f>
        <v>1313.86</v>
      </c>
      <c r="I22" s="19">
        <v>0</v>
      </c>
      <c r="J22" s="21" t="s">
        <v>122</v>
      </c>
      <c r="K22" s="9"/>
      <c r="L22" s="9"/>
    </row>
    <row r="23" spans="2:12" s="8" customFormat="1" ht="99.75" customHeight="1" x14ac:dyDescent="0.25">
      <c r="B23" s="15" t="s">
        <v>39</v>
      </c>
      <c r="C23" s="16" t="s">
        <v>87</v>
      </c>
      <c r="D23" s="17" t="s">
        <v>190</v>
      </c>
      <c r="E23" s="18">
        <v>45537</v>
      </c>
      <c r="F23" s="19">
        <v>10984.08</v>
      </c>
      <c r="G23" s="20">
        <v>45570</v>
      </c>
      <c r="H23" s="19">
        <f>+F23</f>
        <v>10984.08</v>
      </c>
      <c r="I23" s="19">
        <v>0</v>
      </c>
      <c r="J23" s="21"/>
      <c r="K23" s="9"/>
      <c r="L23" s="9"/>
    </row>
    <row r="24" spans="2:12" s="8" customFormat="1" ht="99.75" customHeight="1" x14ac:dyDescent="0.25">
      <c r="B24" s="15" t="s">
        <v>39</v>
      </c>
      <c r="C24" s="16" t="s">
        <v>87</v>
      </c>
      <c r="D24" s="17" t="s">
        <v>191</v>
      </c>
      <c r="E24" s="18">
        <v>45537</v>
      </c>
      <c r="F24" s="19">
        <v>1294.72</v>
      </c>
      <c r="G24" s="20">
        <v>45570</v>
      </c>
      <c r="H24" s="19">
        <f t="shared" ref="H24:H34" si="0">+F24</f>
        <v>1294.72</v>
      </c>
      <c r="I24" s="19">
        <v>0</v>
      </c>
      <c r="J24" s="21"/>
      <c r="K24" s="9"/>
      <c r="L24" s="9"/>
    </row>
    <row r="25" spans="2:12" s="8" customFormat="1" ht="99.75" customHeight="1" x14ac:dyDescent="0.25">
      <c r="B25" s="15" t="s">
        <v>39</v>
      </c>
      <c r="C25" s="16" t="s">
        <v>87</v>
      </c>
      <c r="D25" s="17" t="s">
        <v>192</v>
      </c>
      <c r="E25" s="18">
        <v>45537</v>
      </c>
      <c r="F25" s="19">
        <v>3371.38</v>
      </c>
      <c r="G25" s="20">
        <v>45570</v>
      </c>
      <c r="H25" s="19">
        <f t="shared" si="0"/>
        <v>3371.38</v>
      </c>
      <c r="I25" s="19">
        <v>0</v>
      </c>
      <c r="J25" s="21"/>
      <c r="K25" s="9"/>
      <c r="L25" s="9"/>
    </row>
    <row r="26" spans="2:12" s="8" customFormat="1" ht="99.75" customHeight="1" x14ac:dyDescent="0.25">
      <c r="B26" s="15" t="s">
        <v>39</v>
      </c>
      <c r="C26" s="16" t="s">
        <v>87</v>
      </c>
      <c r="D26" s="17" t="s">
        <v>193</v>
      </c>
      <c r="E26" s="18">
        <v>45537</v>
      </c>
      <c r="F26" s="19">
        <v>14090.16</v>
      </c>
      <c r="G26" s="20">
        <v>45570</v>
      </c>
      <c r="H26" s="19">
        <f t="shared" si="0"/>
        <v>14090.16</v>
      </c>
      <c r="I26" s="19">
        <v>0</v>
      </c>
      <c r="J26" s="21"/>
      <c r="K26" s="9"/>
      <c r="L26" s="9"/>
    </row>
    <row r="27" spans="2:12" s="8" customFormat="1" ht="99.75" customHeight="1" x14ac:dyDescent="0.25">
      <c r="B27" s="15" t="s">
        <v>39</v>
      </c>
      <c r="C27" s="16" t="s">
        <v>87</v>
      </c>
      <c r="D27" s="17" t="s">
        <v>194</v>
      </c>
      <c r="E27" s="18">
        <v>45537</v>
      </c>
      <c r="F27" s="19">
        <v>10265.08</v>
      </c>
      <c r="G27" s="20">
        <v>45570</v>
      </c>
      <c r="H27" s="19">
        <f t="shared" si="0"/>
        <v>10265.08</v>
      </c>
      <c r="I27" s="19">
        <v>0</v>
      </c>
      <c r="J27" s="21"/>
      <c r="K27" s="9"/>
      <c r="L27" s="9"/>
    </row>
    <row r="28" spans="2:12" s="8" customFormat="1" ht="99.75" customHeight="1" x14ac:dyDescent="0.25">
      <c r="B28" s="15" t="s">
        <v>39</v>
      </c>
      <c r="C28" s="16" t="s">
        <v>87</v>
      </c>
      <c r="D28" s="17" t="s">
        <v>195</v>
      </c>
      <c r="E28" s="18">
        <v>45537</v>
      </c>
      <c r="F28" s="19">
        <v>2100.58</v>
      </c>
      <c r="G28" s="20">
        <v>45570</v>
      </c>
      <c r="H28" s="19">
        <f t="shared" si="0"/>
        <v>2100.58</v>
      </c>
      <c r="I28" s="19">
        <v>0</v>
      </c>
      <c r="J28" s="21"/>
      <c r="K28" s="9"/>
      <c r="L28" s="9"/>
    </row>
    <row r="29" spans="2:12" s="8" customFormat="1" ht="99.75" customHeight="1" x14ac:dyDescent="0.25">
      <c r="B29" s="15" t="s">
        <v>39</v>
      </c>
      <c r="C29" s="16" t="s">
        <v>87</v>
      </c>
      <c r="D29" s="17" t="s">
        <v>196</v>
      </c>
      <c r="E29" s="18">
        <v>45537</v>
      </c>
      <c r="F29" s="19">
        <v>7196.56</v>
      </c>
      <c r="G29" s="20">
        <v>45570</v>
      </c>
      <c r="H29" s="19">
        <f t="shared" si="0"/>
        <v>7196.56</v>
      </c>
      <c r="I29" s="19">
        <v>0</v>
      </c>
      <c r="J29" s="21"/>
      <c r="K29" s="9"/>
      <c r="L29" s="9"/>
    </row>
    <row r="30" spans="2:12" s="8" customFormat="1" ht="99.75" customHeight="1" x14ac:dyDescent="0.25">
      <c r="B30" s="15" t="s">
        <v>39</v>
      </c>
      <c r="C30" s="16" t="s">
        <v>87</v>
      </c>
      <c r="D30" s="17" t="s">
        <v>197</v>
      </c>
      <c r="E30" s="18">
        <v>45537</v>
      </c>
      <c r="F30" s="19">
        <v>11127.88</v>
      </c>
      <c r="G30" s="20">
        <v>45570</v>
      </c>
      <c r="H30" s="19">
        <f t="shared" si="0"/>
        <v>11127.88</v>
      </c>
      <c r="I30" s="19">
        <v>0</v>
      </c>
      <c r="J30" s="21"/>
      <c r="K30" s="9"/>
      <c r="L30" s="9"/>
    </row>
    <row r="31" spans="2:12" s="8" customFormat="1" ht="99.75" customHeight="1" x14ac:dyDescent="0.25">
      <c r="B31" s="15" t="s">
        <v>39</v>
      </c>
      <c r="C31" s="16" t="s">
        <v>87</v>
      </c>
      <c r="D31" s="17" t="s">
        <v>198</v>
      </c>
      <c r="E31" s="18">
        <v>45537</v>
      </c>
      <c r="F31" s="19">
        <v>6613.54</v>
      </c>
      <c r="G31" s="20">
        <v>45570</v>
      </c>
      <c r="H31" s="19">
        <f t="shared" si="0"/>
        <v>6613.54</v>
      </c>
      <c r="I31" s="19">
        <v>0</v>
      </c>
      <c r="J31" s="21"/>
      <c r="K31" s="9"/>
      <c r="L31" s="9"/>
    </row>
    <row r="32" spans="2:12" s="8" customFormat="1" ht="99.75" customHeight="1" x14ac:dyDescent="0.25">
      <c r="B32" s="15" t="s">
        <v>39</v>
      </c>
      <c r="C32" s="16" t="s">
        <v>87</v>
      </c>
      <c r="D32" s="17" t="s">
        <v>199</v>
      </c>
      <c r="E32" s="18">
        <v>45537</v>
      </c>
      <c r="F32" s="19">
        <v>8476.36</v>
      </c>
      <c r="G32" s="20">
        <v>45570</v>
      </c>
      <c r="H32" s="19">
        <f t="shared" si="0"/>
        <v>8476.36</v>
      </c>
      <c r="I32" s="19">
        <v>0</v>
      </c>
      <c r="J32" s="21"/>
      <c r="K32" s="9"/>
      <c r="L32" s="9"/>
    </row>
    <row r="33" spans="2:12" s="8" customFormat="1" ht="99.75" customHeight="1" x14ac:dyDescent="0.25">
      <c r="B33" s="15" t="s">
        <v>39</v>
      </c>
      <c r="C33" s="16" t="s">
        <v>87</v>
      </c>
      <c r="D33" s="17" t="s">
        <v>200</v>
      </c>
      <c r="E33" s="18">
        <v>45537</v>
      </c>
      <c r="F33" s="19">
        <v>5308.24</v>
      </c>
      <c r="G33" s="20">
        <v>45570</v>
      </c>
      <c r="H33" s="19">
        <f t="shared" si="0"/>
        <v>5308.24</v>
      </c>
      <c r="I33" s="19">
        <v>0</v>
      </c>
      <c r="J33" s="21"/>
      <c r="K33" s="9"/>
      <c r="L33" s="9"/>
    </row>
    <row r="34" spans="2:12" s="8" customFormat="1" ht="99.75" customHeight="1" x14ac:dyDescent="0.25">
      <c r="B34" s="15" t="s">
        <v>39</v>
      </c>
      <c r="C34" s="16" t="s">
        <v>87</v>
      </c>
      <c r="D34" s="17" t="s">
        <v>201</v>
      </c>
      <c r="E34" s="18">
        <v>45537</v>
      </c>
      <c r="F34" s="19">
        <v>15627.51</v>
      </c>
      <c r="G34" s="20">
        <v>45570</v>
      </c>
      <c r="H34" s="19">
        <f t="shared" si="0"/>
        <v>15627.51</v>
      </c>
      <c r="I34" s="19">
        <v>0</v>
      </c>
      <c r="J34" s="21"/>
      <c r="K34" s="9"/>
      <c r="L34" s="9"/>
    </row>
    <row r="35" spans="2:12" s="8" customFormat="1" ht="99.75" customHeight="1" x14ac:dyDescent="0.25">
      <c r="B35" s="15" t="s">
        <v>22</v>
      </c>
      <c r="C35" s="16" t="s">
        <v>143</v>
      </c>
      <c r="D35" s="17" t="s">
        <v>157</v>
      </c>
      <c r="E35" s="18">
        <v>45535</v>
      </c>
      <c r="F35" s="35">
        <v>318704.21000000002</v>
      </c>
      <c r="G35" s="20">
        <v>45565</v>
      </c>
      <c r="H35" s="19">
        <f t="shared" ref="H35:H48" si="1">+F35</f>
        <v>318704.21000000002</v>
      </c>
      <c r="I35" s="19">
        <v>0</v>
      </c>
      <c r="J35" s="21" t="s">
        <v>122</v>
      </c>
      <c r="K35" s="9"/>
      <c r="L35" s="9"/>
    </row>
    <row r="36" spans="2:12" s="8" customFormat="1" ht="99.75" customHeight="1" x14ac:dyDescent="0.25">
      <c r="B36" s="15" t="s">
        <v>22</v>
      </c>
      <c r="C36" s="16" t="s">
        <v>144</v>
      </c>
      <c r="D36" s="17" t="s">
        <v>158</v>
      </c>
      <c r="E36" s="18">
        <v>45535</v>
      </c>
      <c r="F36" s="19">
        <v>47790.32</v>
      </c>
      <c r="G36" s="20">
        <v>45565</v>
      </c>
      <c r="H36" s="19">
        <f t="shared" si="1"/>
        <v>47790.32</v>
      </c>
      <c r="I36" s="19">
        <v>0</v>
      </c>
      <c r="J36" s="21" t="s">
        <v>122</v>
      </c>
      <c r="K36" s="9"/>
      <c r="L36" s="9"/>
    </row>
    <row r="37" spans="2:12" s="8" customFormat="1" ht="99.75" customHeight="1" x14ac:dyDescent="0.25">
      <c r="B37" s="15" t="s">
        <v>22</v>
      </c>
      <c r="C37" s="16" t="s">
        <v>145</v>
      </c>
      <c r="D37" s="17" t="s">
        <v>159</v>
      </c>
      <c r="E37" s="18">
        <v>45535</v>
      </c>
      <c r="F37" s="19">
        <v>1232.32</v>
      </c>
      <c r="G37" s="20">
        <v>45565</v>
      </c>
      <c r="H37" s="19">
        <f t="shared" si="1"/>
        <v>1232.32</v>
      </c>
      <c r="I37" s="19">
        <v>0</v>
      </c>
      <c r="J37" s="21" t="s">
        <v>122</v>
      </c>
      <c r="K37" s="9"/>
      <c r="L37" s="9"/>
    </row>
    <row r="38" spans="2:12" s="8" customFormat="1" ht="99.75" customHeight="1" x14ac:dyDescent="0.25">
      <c r="B38" s="15" t="s">
        <v>22</v>
      </c>
      <c r="C38" s="16" t="s">
        <v>146</v>
      </c>
      <c r="D38" s="17" t="s">
        <v>160</v>
      </c>
      <c r="E38" s="18">
        <v>45535</v>
      </c>
      <c r="F38" s="19">
        <v>947.86</v>
      </c>
      <c r="G38" s="20">
        <v>45565</v>
      </c>
      <c r="H38" s="19">
        <f t="shared" si="1"/>
        <v>947.86</v>
      </c>
      <c r="I38" s="19">
        <v>0</v>
      </c>
      <c r="J38" s="21" t="s">
        <v>122</v>
      </c>
      <c r="K38" s="9"/>
      <c r="L38" s="9"/>
    </row>
    <row r="39" spans="2:12" s="8" customFormat="1" ht="99.75" customHeight="1" x14ac:dyDescent="0.25">
      <c r="B39" s="15" t="s">
        <v>22</v>
      </c>
      <c r="C39" s="16" t="s">
        <v>147</v>
      </c>
      <c r="D39" s="17" t="s">
        <v>161</v>
      </c>
      <c r="E39" s="18">
        <v>45535</v>
      </c>
      <c r="F39" s="19">
        <v>2071.56</v>
      </c>
      <c r="G39" s="20">
        <v>45565</v>
      </c>
      <c r="H39" s="19">
        <f t="shared" si="1"/>
        <v>2071.56</v>
      </c>
      <c r="I39" s="19">
        <v>0</v>
      </c>
      <c r="J39" s="21" t="s">
        <v>122</v>
      </c>
      <c r="K39" s="9"/>
      <c r="L39" s="9"/>
    </row>
    <row r="40" spans="2:12" s="8" customFormat="1" ht="99.75" customHeight="1" x14ac:dyDescent="0.25">
      <c r="B40" s="15" t="s">
        <v>22</v>
      </c>
      <c r="C40" s="16" t="s">
        <v>148</v>
      </c>
      <c r="D40" s="17" t="s">
        <v>162</v>
      </c>
      <c r="E40" s="18">
        <v>45535</v>
      </c>
      <c r="F40" s="19">
        <v>1120.26</v>
      </c>
      <c r="G40" s="20">
        <v>45565</v>
      </c>
      <c r="H40" s="19">
        <f t="shared" si="1"/>
        <v>1120.26</v>
      </c>
      <c r="I40" s="19">
        <v>0</v>
      </c>
      <c r="J40" s="21" t="s">
        <v>122</v>
      </c>
      <c r="K40" s="9"/>
      <c r="L40" s="9"/>
    </row>
    <row r="41" spans="2:12" s="8" customFormat="1" ht="99.75" customHeight="1" x14ac:dyDescent="0.25">
      <c r="B41" s="15" t="s">
        <v>22</v>
      </c>
      <c r="C41" s="16" t="s">
        <v>149</v>
      </c>
      <c r="D41" s="17" t="s">
        <v>163</v>
      </c>
      <c r="E41" s="18">
        <v>45535</v>
      </c>
      <c r="F41" s="19">
        <v>4855.3999999999996</v>
      </c>
      <c r="G41" s="20">
        <v>45565</v>
      </c>
      <c r="H41" s="19">
        <f t="shared" si="1"/>
        <v>4855.3999999999996</v>
      </c>
      <c r="I41" s="19">
        <v>0</v>
      </c>
      <c r="J41" s="21" t="s">
        <v>122</v>
      </c>
      <c r="K41" s="9"/>
      <c r="L41" s="9"/>
    </row>
    <row r="42" spans="2:12" s="8" customFormat="1" ht="99.75" customHeight="1" x14ac:dyDescent="0.25">
      <c r="B42" s="15" t="s">
        <v>22</v>
      </c>
      <c r="C42" s="16" t="s">
        <v>150</v>
      </c>
      <c r="D42" s="17" t="s">
        <v>164</v>
      </c>
      <c r="E42" s="18">
        <v>45535</v>
      </c>
      <c r="F42" s="19">
        <v>11517.6</v>
      </c>
      <c r="G42" s="20">
        <v>45565</v>
      </c>
      <c r="H42" s="19">
        <f t="shared" si="1"/>
        <v>11517.6</v>
      </c>
      <c r="I42" s="19">
        <v>0</v>
      </c>
      <c r="J42" s="21" t="s">
        <v>122</v>
      </c>
      <c r="K42" s="9"/>
      <c r="L42" s="9"/>
    </row>
    <row r="43" spans="2:12" s="8" customFormat="1" ht="99.75" customHeight="1" x14ac:dyDescent="0.25">
      <c r="B43" s="15" t="s">
        <v>22</v>
      </c>
      <c r="C43" s="16" t="s">
        <v>151</v>
      </c>
      <c r="D43" s="17" t="s">
        <v>165</v>
      </c>
      <c r="E43" s="18">
        <v>45535</v>
      </c>
      <c r="F43" s="19">
        <v>128.96</v>
      </c>
      <c r="G43" s="20">
        <v>45565</v>
      </c>
      <c r="H43" s="19">
        <f t="shared" si="1"/>
        <v>128.96</v>
      </c>
      <c r="I43" s="19">
        <v>0</v>
      </c>
      <c r="J43" s="21" t="s">
        <v>122</v>
      </c>
      <c r="K43" s="9"/>
      <c r="L43" s="9"/>
    </row>
    <row r="44" spans="2:12" s="8" customFormat="1" ht="99.75" customHeight="1" x14ac:dyDescent="0.25">
      <c r="B44" s="15" t="s">
        <v>22</v>
      </c>
      <c r="C44" s="16" t="s">
        <v>152</v>
      </c>
      <c r="D44" s="17" t="s">
        <v>166</v>
      </c>
      <c r="E44" s="18">
        <v>45535</v>
      </c>
      <c r="F44" s="19">
        <v>19857.63</v>
      </c>
      <c r="G44" s="20">
        <v>45565</v>
      </c>
      <c r="H44" s="19">
        <f t="shared" si="1"/>
        <v>19857.63</v>
      </c>
      <c r="I44" s="19">
        <v>0</v>
      </c>
      <c r="J44" s="21" t="s">
        <v>122</v>
      </c>
      <c r="K44" s="9"/>
      <c r="L44" s="9"/>
    </row>
    <row r="45" spans="2:12" s="8" customFormat="1" ht="99.75" customHeight="1" x14ac:dyDescent="0.25">
      <c r="B45" s="15" t="s">
        <v>22</v>
      </c>
      <c r="C45" s="16" t="s">
        <v>153</v>
      </c>
      <c r="D45" s="17" t="s">
        <v>167</v>
      </c>
      <c r="E45" s="18">
        <v>45535</v>
      </c>
      <c r="F45" s="19">
        <v>6672.02</v>
      </c>
      <c r="G45" s="20">
        <v>45565</v>
      </c>
      <c r="H45" s="19">
        <f t="shared" si="1"/>
        <v>6672.02</v>
      </c>
      <c r="I45" s="19">
        <v>0</v>
      </c>
      <c r="J45" s="21" t="s">
        <v>122</v>
      </c>
      <c r="K45" s="9"/>
      <c r="L45" s="9"/>
    </row>
    <row r="46" spans="2:12" s="8" customFormat="1" ht="99.75" customHeight="1" x14ac:dyDescent="0.25">
      <c r="B46" s="15" t="s">
        <v>22</v>
      </c>
      <c r="C46" s="16" t="s">
        <v>154</v>
      </c>
      <c r="D46" s="17" t="s">
        <v>168</v>
      </c>
      <c r="E46" s="18">
        <v>45535</v>
      </c>
      <c r="F46" s="19">
        <v>4089.25</v>
      </c>
      <c r="G46" s="20">
        <v>45565</v>
      </c>
      <c r="H46" s="19">
        <f t="shared" si="1"/>
        <v>4089.25</v>
      </c>
      <c r="I46" s="19">
        <v>0</v>
      </c>
      <c r="J46" s="21" t="s">
        <v>122</v>
      </c>
      <c r="K46" s="9"/>
      <c r="L46" s="9"/>
    </row>
    <row r="47" spans="2:12" s="8" customFormat="1" ht="99.75" customHeight="1" x14ac:dyDescent="0.25">
      <c r="B47" s="15" t="s">
        <v>22</v>
      </c>
      <c r="C47" s="16" t="s">
        <v>155</v>
      </c>
      <c r="D47" s="17" t="s">
        <v>169</v>
      </c>
      <c r="E47" s="18">
        <v>45535</v>
      </c>
      <c r="F47" s="19">
        <v>5133.8599999999997</v>
      </c>
      <c r="G47" s="20">
        <v>45565</v>
      </c>
      <c r="H47" s="19">
        <f t="shared" si="1"/>
        <v>5133.8599999999997</v>
      </c>
      <c r="I47" s="19">
        <v>0</v>
      </c>
      <c r="J47" s="21" t="s">
        <v>122</v>
      </c>
      <c r="K47" s="9"/>
      <c r="L47" s="9"/>
    </row>
    <row r="48" spans="2:12" s="8" customFormat="1" ht="99.75" customHeight="1" x14ac:dyDescent="0.25">
      <c r="B48" s="15" t="s">
        <v>22</v>
      </c>
      <c r="C48" s="16" t="s">
        <v>156</v>
      </c>
      <c r="D48" s="17" t="s">
        <v>170</v>
      </c>
      <c r="E48" s="18">
        <v>45535</v>
      </c>
      <c r="F48" s="19">
        <v>370.32</v>
      </c>
      <c r="G48" s="20">
        <v>45565</v>
      </c>
      <c r="H48" s="19">
        <f t="shared" si="1"/>
        <v>370.32</v>
      </c>
      <c r="I48" s="19">
        <v>0</v>
      </c>
      <c r="J48" s="21" t="s">
        <v>122</v>
      </c>
      <c r="K48" s="9"/>
      <c r="L48" s="9"/>
    </row>
    <row r="49" spans="2:12" s="8" customFormat="1" ht="99.75" customHeight="1" x14ac:dyDescent="0.25">
      <c r="B49" s="15" t="s">
        <v>30</v>
      </c>
      <c r="C49" s="16" t="s">
        <v>77</v>
      </c>
      <c r="D49" s="17" t="s">
        <v>180</v>
      </c>
      <c r="E49" s="18">
        <v>45544</v>
      </c>
      <c r="F49" s="19">
        <v>49884.47</v>
      </c>
      <c r="G49" s="20">
        <v>45574</v>
      </c>
      <c r="H49" s="19">
        <v>49884.47</v>
      </c>
      <c r="I49" s="19">
        <v>0</v>
      </c>
      <c r="J49" s="21" t="s">
        <v>122</v>
      </c>
      <c r="K49" s="9"/>
      <c r="L49" s="9"/>
    </row>
    <row r="50" spans="2:12" s="8" customFormat="1" ht="99.75" customHeight="1" x14ac:dyDescent="0.25">
      <c r="B50" s="15" t="s">
        <v>43</v>
      </c>
      <c r="C50" s="16" t="s">
        <v>93</v>
      </c>
      <c r="D50" s="17"/>
      <c r="E50" s="18"/>
      <c r="F50" s="19">
        <v>31672.880000000001</v>
      </c>
      <c r="G50" s="22"/>
      <c r="H50" s="19">
        <v>31672.880000000001</v>
      </c>
      <c r="I50" s="19">
        <v>0</v>
      </c>
      <c r="J50" s="21" t="s">
        <v>122</v>
      </c>
      <c r="K50" s="9"/>
      <c r="L50" s="9"/>
    </row>
    <row r="51" spans="2:12" s="8" customFormat="1" ht="99.75" customHeight="1" x14ac:dyDescent="0.25">
      <c r="B51" s="15" t="s">
        <v>38</v>
      </c>
      <c r="C51" s="16" t="s">
        <v>85</v>
      </c>
      <c r="D51" s="17" t="s">
        <v>186</v>
      </c>
      <c r="E51" s="18">
        <v>45537</v>
      </c>
      <c r="F51" s="19">
        <v>1233979.3500000001</v>
      </c>
      <c r="G51" s="20">
        <v>45544</v>
      </c>
      <c r="H51" s="19">
        <v>1233979.3500000001</v>
      </c>
      <c r="I51" s="19">
        <v>0</v>
      </c>
      <c r="J51" s="21" t="s">
        <v>122</v>
      </c>
      <c r="K51" s="9"/>
      <c r="L51" s="9"/>
    </row>
    <row r="52" spans="2:12" s="8" customFormat="1" ht="99.75" customHeight="1" x14ac:dyDescent="0.25">
      <c r="B52" s="15" t="s">
        <v>38</v>
      </c>
      <c r="C52" s="16" t="s">
        <v>86</v>
      </c>
      <c r="D52" s="17" t="s">
        <v>187</v>
      </c>
      <c r="E52" s="18">
        <v>45537</v>
      </c>
      <c r="F52" s="19">
        <v>121000</v>
      </c>
      <c r="G52" s="20">
        <v>45544</v>
      </c>
      <c r="H52" s="19">
        <v>121000</v>
      </c>
      <c r="I52" s="19">
        <v>0</v>
      </c>
      <c r="J52" s="21" t="s">
        <v>122</v>
      </c>
      <c r="K52" s="9"/>
      <c r="L52" s="9"/>
    </row>
    <row r="53" spans="2:12" s="8" customFormat="1" ht="99.75" customHeight="1" x14ac:dyDescent="0.25">
      <c r="B53" s="15" t="s">
        <v>19</v>
      </c>
      <c r="C53" s="16" t="s">
        <v>67</v>
      </c>
      <c r="D53" s="17" t="s">
        <v>135</v>
      </c>
      <c r="E53" s="18">
        <v>45509</v>
      </c>
      <c r="F53" s="19">
        <v>50588.69</v>
      </c>
      <c r="G53" s="20">
        <v>45540</v>
      </c>
      <c r="H53" s="19">
        <v>50588.69</v>
      </c>
      <c r="I53" s="19">
        <v>0</v>
      </c>
      <c r="J53" s="21" t="s">
        <v>122</v>
      </c>
      <c r="K53" s="9"/>
      <c r="L53" s="9"/>
    </row>
    <row r="54" spans="2:12" s="8" customFormat="1" ht="99.75" customHeight="1" x14ac:dyDescent="0.25">
      <c r="B54" s="15" t="s">
        <v>19</v>
      </c>
      <c r="C54" s="16" t="s">
        <v>92</v>
      </c>
      <c r="D54" s="18" t="s">
        <v>136</v>
      </c>
      <c r="E54" s="18">
        <v>45539</v>
      </c>
      <c r="F54" s="19">
        <v>50588.69</v>
      </c>
      <c r="G54" s="22"/>
      <c r="H54" s="19">
        <v>50588.69</v>
      </c>
      <c r="I54" s="19">
        <v>0</v>
      </c>
      <c r="J54" s="21" t="s">
        <v>122</v>
      </c>
      <c r="K54" s="9"/>
      <c r="L54" s="9"/>
    </row>
    <row r="55" spans="2:12" s="8" customFormat="1" ht="99.75" customHeight="1" x14ac:dyDescent="0.25">
      <c r="B55" s="23" t="s">
        <v>58</v>
      </c>
      <c r="C55" s="26" t="s">
        <v>112</v>
      </c>
      <c r="D55" s="28"/>
      <c r="E55" s="18"/>
      <c r="F55" s="19">
        <v>12154</v>
      </c>
      <c r="G55" s="27"/>
      <c r="H55" s="19">
        <v>12154</v>
      </c>
      <c r="I55" s="19">
        <v>0</v>
      </c>
      <c r="J55" s="21" t="s">
        <v>122</v>
      </c>
      <c r="K55" s="9"/>
      <c r="L55" s="9"/>
    </row>
    <row r="56" spans="2:12" s="8" customFormat="1" ht="99.75" customHeight="1" x14ac:dyDescent="0.25">
      <c r="B56" s="15" t="s">
        <v>31</v>
      </c>
      <c r="C56" s="16" t="s">
        <v>78</v>
      </c>
      <c r="D56" s="17"/>
      <c r="E56" s="18"/>
      <c r="F56" s="19">
        <v>34492.29</v>
      </c>
      <c r="G56" s="22"/>
      <c r="H56" s="19">
        <v>34492.29</v>
      </c>
      <c r="I56" s="19">
        <v>0</v>
      </c>
      <c r="J56" s="21" t="s">
        <v>122</v>
      </c>
      <c r="K56" s="9"/>
      <c r="L56" s="9"/>
    </row>
    <row r="57" spans="2:12" s="8" customFormat="1" ht="99.75" customHeight="1" x14ac:dyDescent="0.25">
      <c r="B57" s="15" t="s">
        <v>31</v>
      </c>
      <c r="C57" s="16" t="s">
        <v>90</v>
      </c>
      <c r="D57" s="17"/>
      <c r="E57" s="18"/>
      <c r="F57" s="19">
        <v>34492.29</v>
      </c>
      <c r="G57" s="22"/>
      <c r="H57" s="19">
        <v>34492.29</v>
      </c>
      <c r="I57" s="19">
        <v>0</v>
      </c>
      <c r="J57" s="21" t="s">
        <v>122</v>
      </c>
      <c r="K57" s="9"/>
      <c r="L57" s="9"/>
    </row>
    <row r="58" spans="2:12" s="8" customFormat="1" ht="99.75" customHeight="1" x14ac:dyDescent="0.25">
      <c r="B58" s="23" t="s">
        <v>48</v>
      </c>
      <c r="C58" s="16" t="s">
        <v>101</v>
      </c>
      <c r="D58" s="17"/>
      <c r="E58" s="18"/>
      <c r="F58" s="19">
        <v>218966.38</v>
      </c>
      <c r="G58" s="22"/>
      <c r="H58" s="19">
        <v>218966.38</v>
      </c>
      <c r="I58" s="19">
        <v>0</v>
      </c>
      <c r="J58" s="21" t="s">
        <v>122</v>
      </c>
      <c r="K58" s="9"/>
      <c r="L58" s="9"/>
    </row>
    <row r="59" spans="2:12" s="8" customFormat="1" ht="99.75" customHeight="1" x14ac:dyDescent="0.25">
      <c r="B59" s="15" t="s">
        <v>61</v>
      </c>
      <c r="C59" s="16" t="s">
        <v>117</v>
      </c>
      <c r="D59" s="17"/>
      <c r="E59" s="18"/>
      <c r="F59" s="19">
        <v>5900</v>
      </c>
      <c r="G59" s="22"/>
      <c r="H59" s="19">
        <v>5900</v>
      </c>
      <c r="I59" s="19">
        <v>0</v>
      </c>
      <c r="J59" s="21" t="s">
        <v>122</v>
      </c>
      <c r="K59" s="9"/>
      <c r="L59" s="9"/>
    </row>
    <row r="60" spans="2:12" s="8" customFormat="1" ht="99.75" customHeight="1" x14ac:dyDescent="0.25">
      <c r="B60" s="15" t="s">
        <v>20</v>
      </c>
      <c r="C60" s="16" t="s">
        <v>68</v>
      </c>
      <c r="D60" s="17" t="s">
        <v>138</v>
      </c>
      <c r="E60" s="18">
        <v>45531</v>
      </c>
      <c r="F60" s="19">
        <v>231870</v>
      </c>
      <c r="G60" s="20">
        <v>45562</v>
      </c>
      <c r="H60" s="19">
        <v>231870</v>
      </c>
      <c r="I60" s="19">
        <v>0</v>
      </c>
      <c r="J60" s="21" t="s">
        <v>122</v>
      </c>
      <c r="K60" s="9"/>
      <c r="L60" s="9"/>
    </row>
    <row r="61" spans="2:12" s="8" customFormat="1" ht="99.75" customHeight="1" x14ac:dyDescent="0.25">
      <c r="B61" s="15" t="s">
        <v>41</v>
      </c>
      <c r="C61" s="16" t="s">
        <v>89</v>
      </c>
      <c r="D61" s="17" t="s">
        <v>177</v>
      </c>
      <c r="E61" s="18">
        <v>45541</v>
      </c>
      <c r="F61" s="19">
        <v>2585</v>
      </c>
      <c r="G61" s="20">
        <v>45574</v>
      </c>
      <c r="H61" s="19">
        <f>+F61</f>
        <v>2585</v>
      </c>
      <c r="I61" s="19">
        <v>0</v>
      </c>
      <c r="J61" s="21"/>
      <c r="K61" s="9"/>
      <c r="L61" s="9"/>
    </row>
    <row r="62" spans="2:12" s="8" customFormat="1" ht="99.75" customHeight="1" x14ac:dyDescent="0.25">
      <c r="B62" s="15" t="s">
        <v>41</v>
      </c>
      <c r="C62" s="16" t="s">
        <v>89</v>
      </c>
      <c r="D62" s="17" t="s">
        <v>178</v>
      </c>
      <c r="E62" s="18">
        <v>45534</v>
      </c>
      <c r="F62" s="19">
        <v>2365</v>
      </c>
      <c r="G62" s="20">
        <v>45574</v>
      </c>
      <c r="H62" s="19">
        <f>+F62</f>
        <v>2365</v>
      </c>
      <c r="I62" s="19">
        <v>0</v>
      </c>
      <c r="J62" s="21"/>
      <c r="K62" s="9"/>
      <c r="L62" s="9"/>
    </row>
    <row r="63" spans="2:12" s="8" customFormat="1" ht="99.75" customHeight="1" x14ac:dyDescent="0.25">
      <c r="B63" s="15" t="s">
        <v>41</v>
      </c>
      <c r="C63" s="16" t="s">
        <v>89</v>
      </c>
      <c r="D63" s="17" t="s">
        <v>179</v>
      </c>
      <c r="E63" s="18">
        <v>45527</v>
      </c>
      <c r="F63" s="19">
        <v>3740</v>
      </c>
      <c r="G63" s="20">
        <v>45574</v>
      </c>
      <c r="H63" s="19">
        <f>+F63</f>
        <v>3740</v>
      </c>
      <c r="I63" s="19">
        <v>0</v>
      </c>
      <c r="J63" s="21"/>
      <c r="K63" s="9"/>
      <c r="L63" s="9"/>
    </row>
    <row r="64" spans="2:12" s="8" customFormat="1" ht="99.75" customHeight="1" x14ac:dyDescent="0.25">
      <c r="B64" s="15" t="s">
        <v>16</v>
      </c>
      <c r="C64" s="16" t="s">
        <v>64</v>
      </c>
      <c r="D64" s="17" t="s">
        <v>126</v>
      </c>
      <c r="E64" s="18">
        <v>45536</v>
      </c>
      <c r="F64" s="19">
        <v>266033.14</v>
      </c>
      <c r="G64" s="20">
        <v>45626</v>
      </c>
      <c r="H64" s="19">
        <v>266033.14</v>
      </c>
      <c r="I64" s="19">
        <v>0</v>
      </c>
      <c r="J64" s="21" t="s">
        <v>122</v>
      </c>
      <c r="K64" s="9"/>
      <c r="L64" s="9"/>
    </row>
    <row r="65" spans="2:12" s="8" customFormat="1" ht="99.75" customHeight="1" x14ac:dyDescent="0.25">
      <c r="B65" s="15" t="s">
        <v>26</v>
      </c>
      <c r="C65" s="16" t="s">
        <v>73</v>
      </c>
      <c r="D65" s="17" t="s">
        <v>173</v>
      </c>
      <c r="E65" s="18">
        <v>45525</v>
      </c>
      <c r="F65" s="19">
        <f>153801.2+19470</f>
        <v>173271.2</v>
      </c>
      <c r="G65" s="20">
        <v>45556</v>
      </c>
      <c r="H65" s="19">
        <v>153801.20000000001</v>
      </c>
      <c r="I65" s="19">
        <v>0</v>
      </c>
      <c r="J65" s="21" t="s">
        <v>122</v>
      </c>
      <c r="K65" s="9"/>
      <c r="L65" s="9"/>
    </row>
    <row r="66" spans="2:12" s="8" customFormat="1" ht="99.75" customHeight="1" x14ac:dyDescent="0.25">
      <c r="B66" s="15" t="s">
        <v>34</v>
      </c>
      <c r="C66" s="16" t="s">
        <v>81</v>
      </c>
      <c r="D66" s="17" t="s">
        <v>184</v>
      </c>
      <c r="E66" s="18">
        <v>45537</v>
      </c>
      <c r="F66" s="19">
        <v>149236.51</v>
      </c>
      <c r="G66" s="20">
        <v>45574</v>
      </c>
      <c r="H66" s="19">
        <v>149236.51</v>
      </c>
      <c r="I66" s="19">
        <v>0</v>
      </c>
      <c r="J66" s="21" t="s">
        <v>122</v>
      </c>
      <c r="K66" s="9"/>
      <c r="L66" s="9"/>
    </row>
    <row r="67" spans="2:12" s="8" customFormat="1" ht="99.75" customHeight="1" x14ac:dyDescent="0.25">
      <c r="B67" s="23" t="s">
        <v>53</v>
      </c>
      <c r="C67" s="16" t="s">
        <v>106</v>
      </c>
      <c r="D67" s="17" t="s">
        <v>137</v>
      </c>
      <c r="E67" s="18">
        <v>45560</v>
      </c>
      <c r="F67" s="19">
        <v>571503.24</v>
      </c>
      <c r="G67" s="22"/>
      <c r="H67" s="19">
        <v>571503.24</v>
      </c>
      <c r="I67" s="19">
        <v>0</v>
      </c>
      <c r="J67" s="21" t="s">
        <v>122</v>
      </c>
      <c r="K67" s="9"/>
      <c r="L67" s="9"/>
    </row>
    <row r="68" spans="2:12" s="8" customFormat="1" ht="99.75" customHeight="1" x14ac:dyDescent="0.25">
      <c r="B68" s="15" t="s">
        <v>25</v>
      </c>
      <c r="C68" s="16" t="s">
        <v>72</v>
      </c>
      <c r="D68" s="17" t="s">
        <v>172</v>
      </c>
      <c r="E68" s="18">
        <v>45539</v>
      </c>
      <c r="F68" s="19">
        <v>423339.58</v>
      </c>
      <c r="G68" s="20">
        <v>45569</v>
      </c>
      <c r="H68" s="19">
        <v>423339.58</v>
      </c>
      <c r="I68" s="19">
        <v>0</v>
      </c>
      <c r="J68" s="21" t="s">
        <v>122</v>
      </c>
      <c r="K68" s="9"/>
      <c r="L68" s="9"/>
    </row>
    <row r="69" spans="2:12" s="8" customFormat="1" ht="99.75" customHeight="1" x14ac:dyDescent="0.25">
      <c r="B69" s="15" t="s">
        <v>28</v>
      </c>
      <c r="C69" s="16" t="s">
        <v>75</v>
      </c>
      <c r="D69" s="17" t="s">
        <v>175</v>
      </c>
      <c r="E69" s="18">
        <v>45536</v>
      </c>
      <c r="F69" s="19">
        <v>334969.82</v>
      </c>
      <c r="G69" s="20">
        <v>45566</v>
      </c>
      <c r="H69" s="19">
        <v>334969.82</v>
      </c>
      <c r="I69" s="19">
        <v>0</v>
      </c>
      <c r="J69" s="21" t="s">
        <v>122</v>
      </c>
      <c r="K69" s="9"/>
      <c r="L69" s="9"/>
    </row>
    <row r="70" spans="2:12" s="8" customFormat="1" ht="99.75" customHeight="1" x14ac:dyDescent="0.25">
      <c r="B70" s="23" t="s">
        <v>49</v>
      </c>
      <c r="C70" s="16" t="s">
        <v>102</v>
      </c>
      <c r="D70" s="17"/>
      <c r="E70" s="18"/>
      <c r="F70" s="19">
        <v>39058</v>
      </c>
      <c r="G70" s="22"/>
      <c r="H70" s="19">
        <v>39058</v>
      </c>
      <c r="I70" s="19">
        <v>0</v>
      </c>
      <c r="J70" s="21" t="s">
        <v>122</v>
      </c>
      <c r="K70" s="9"/>
      <c r="L70" s="9"/>
    </row>
    <row r="71" spans="2:12" s="8" customFormat="1" ht="99.75" customHeight="1" x14ac:dyDescent="0.25">
      <c r="B71" s="23" t="s">
        <v>47</v>
      </c>
      <c r="C71" s="16" t="s">
        <v>100</v>
      </c>
      <c r="D71" s="17"/>
      <c r="E71" s="18"/>
      <c r="F71" s="19">
        <v>228935.28</v>
      </c>
      <c r="G71" s="22"/>
      <c r="H71" s="19">
        <v>228935.28</v>
      </c>
      <c r="I71" s="19">
        <v>0</v>
      </c>
      <c r="J71" s="21" t="s">
        <v>122</v>
      </c>
      <c r="K71" s="9"/>
      <c r="L71" s="9"/>
    </row>
    <row r="72" spans="2:12" s="8" customFormat="1" ht="99.75" customHeight="1" x14ac:dyDescent="0.25">
      <c r="B72" s="15" t="s">
        <v>15</v>
      </c>
      <c r="C72" s="16" t="s">
        <v>63</v>
      </c>
      <c r="D72" s="17" t="s">
        <v>124</v>
      </c>
      <c r="E72" s="18">
        <v>45530</v>
      </c>
      <c r="F72" s="19">
        <v>68984.36</v>
      </c>
      <c r="G72" s="20">
        <v>45565</v>
      </c>
      <c r="H72" s="19">
        <v>68984.36</v>
      </c>
      <c r="I72" s="19">
        <v>0</v>
      </c>
      <c r="J72" s="21" t="s">
        <v>122</v>
      </c>
      <c r="K72" s="9"/>
      <c r="L72" s="9"/>
    </row>
    <row r="73" spans="2:12" s="8" customFormat="1" ht="99.75" customHeight="1" x14ac:dyDescent="0.25">
      <c r="B73" s="15" t="s">
        <v>18</v>
      </c>
      <c r="C73" s="16" t="s">
        <v>66</v>
      </c>
      <c r="D73" s="17" t="s">
        <v>130</v>
      </c>
      <c r="E73" s="18">
        <v>45495</v>
      </c>
      <c r="F73" s="19">
        <v>764999.99</v>
      </c>
      <c r="G73" s="20">
        <v>45530</v>
      </c>
      <c r="H73" s="19">
        <v>764999.99</v>
      </c>
      <c r="I73" s="19">
        <v>0</v>
      </c>
      <c r="J73" s="21" t="s">
        <v>122</v>
      </c>
      <c r="K73" s="9"/>
      <c r="L73" s="9"/>
    </row>
    <row r="74" spans="2:12" s="8" customFormat="1" ht="99.75" customHeight="1" x14ac:dyDescent="0.25">
      <c r="B74" s="15" t="s">
        <v>54</v>
      </c>
      <c r="C74" s="16" t="s">
        <v>107</v>
      </c>
      <c r="D74" s="17"/>
      <c r="E74" s="18"/>
      <c r="F74" s="19">
        <v>92512</v>
      </c>
      <c r="G74" s="22"/>
      <c r="H74" s="19">
        <v>92512</v>
      </c>
      <c r="I74" s="19">
        <v>0</v>
      </c>
      <c r="J74" s="21" t="s">
        <v>122</v>
      </c>
      <c r="K74" s="9"/>
      <c r="L74" s="9"/>
    </row>
    <row r="75" spans="2:12" s="8" customFormat="1" ht="99.75" customHeight="1" x14ac:dyDescent="0.25">
      <c r="B75" s="15" t="s">
        <v>35</v>
      </c>
      <c r="C75" s="16" t="s">
        <v>82</v>
      </c>
      <c r="D75" s="17"/>
      <c r="E75" s="18"/>
      <c r="F75" s="19">
        <v>28506.02</v>
      </c>
      <c r="G75" s="22"/>
      <c r="H75" s="19">
        <v>28506.02</v>
      </c>
      <c r="I75" s="19">
        <v>0</v>
      </c>
      <c r="J75" s="21" t="s">
        <v>122</v>
      </c>
      <c r="K75" s="9"/>
      <c r="L75" s="9"/>
    </row>
    <row r="76" spans="2:12" s="8" customFormat="1" ht="99.75" customHeight="1" x14ac:dyDescent="0.5">
      <c r="B76" s="29" t="s">
        <v>35</v>
      </c>
      <c r="C76" s="29" t="s">
        <v>121</v>
      </c>
      <c r="D76" s="29"/>
      <c r="E76" s="30"/>
      <c r="F76" s="19">
        <v>57012.04</v>
      </c>
      <c r="G76" s="31"/>
      <c r="H76" s="19">
        <v>57012.04</v>
      </c>
      <c r="I76" s="19"/>
      <c r="J76" s="29"/>
      <c r="K76" s="9"/>
      <c r="L76" s="9"/>
    </row>
    <row r="77" spans="2:12" s="8" customFormat="1" ht="99.75" customHeight="1" x14ac:dyDescent="0.25">
      <c r="B77" s="23" t="s">
        <v>52</v>
      </c>
      <c r="C77" s="16" t="s">
        <v>105</v>
      </c>
      <c r="D77" s="17" t="s">
        <v>131</v>
      </c>
      <c r="E77" s="18">
        <v>45540</v>
      </c>
      <c r="F77" s="19">
        <v>19195.34</v>
      </c>
      <c r="G77" s="20">
        <v>45581</v>
      </c>
      <c r="H77" s="19">
        <v>19195.34</v>
      </c>
      <c r="I77" s="19">
        <v>0</v>
      </c>
      <c r="J77" s="21" t="s">
        <v>122</v>
      </c>
      <c r="K77" s="9"/>
      <c r="L77" s="9"/>
    </row>
    <row r="78" spans="2:12" s="8" customFormat="1" ht="99.75" customHeight="1" x14ac:dyDescent="0.25">
      <c r="B78" s="23" t="s">
        <v>50</v>
      </c>
      <c r="C78" s="16" t="s">
        <v>103</v>
      </c>
      <c r="D78" s="17"/>
      <c r="E78" s="18"/>
      <c r="F78" s="19">
        <v>8938.5</v>
      </c>
      <c r="G78" s="22"/>
      <c r="H78" s="19">
        <v>8938.5</v>
      </c>
      <c r="I78" s="19">
        <v>0</v>
      </c>
      <c r="J78" s="21" t="s">
        <v>122</v>
      </c>
      <c r="K78" s="9"/>
      <c r="L78" s="9"/>
    </row>
    <row r="79" spans="2:12" s="8" customFormat="1" ht="99.75" customHeight="1" x14ac:dyDescent="0.25">
      <c r="B79" s="23" t="s">
        <v>60</v>
      </c>
      <c r="C79" s="16" t="s">
        <v>114</v>
      </c>
      <c r="D79" s="17"/>
      <c r="E79" s="18"/>
      <c r="F79" s="19">
        <v>34999.99</v>
      </c>
      <c r="G79" s="22"/>
      <c r="H79" s="19">
        <v>34999.99</v>
      </c>
      <c r="I79" s="19">
        <v>0</v>
      </c>
      <c r="J79" s="21" t="s">
        <v>122</v>
      </c>
      <c r="K79" s="9"/>
      <c r="L79" s="9"/>
    </row>
    <row r="80" spans="2:12" s="8" customFormat="1" ht="99.75" customHeight="1" x14ac:dyDescent="0.25">
      <c r="B80" s="15" t="s">
        <v>60</v>
      </c>
      <c r="C80" s="16" t="s">
        <v>115</v>
      </c>
      <c r="D80" s="17"/>
      <c r="E80" s="18"/>
      <c r="F80" s="19">
        <v>62500</v>
      </c>
      <c r="G80" s="22"/>
      <c r="H80" s="19">
        <v>62500</v>
      </c>
      <c r="I80" s="19">
        <v>0</v>
      </c>
      <c r="J80" s="21" t="s">
        <v>122</v>
      </c>
      <c r="K80" s="9"/>
      <c r="L80" s="9"/>
    </row>
    <row r="81" spans="2:12" s="8" customFormat="1" ht="99.75" customHeight="1" x14ac:dyDescent="0.25">
      <c r="B81" s="15" t="s">
        <v>60</v>
      </c>
      <c r="C81" s="16" t="s">
        <v>116</v>
      </c>
      <c r="D81" s="17"/>
      <c r="E81" s="18"/>
      <c r="F81" s="19">
        <v>43333.33</v>
      </c>
      <c r="G81" s="22"/>
      <c r="H81" s="19">
        <v>43333.33</v>
      </c>
      <c r="I81" s="19">
        <v>0</v>
      </c>
      <c r="J81" s="21" t="s">
        <v>122</v>
      </c>
      <c r="K81" s="9"/>
      <c r="L81" s="9"/>
    </row>
    <row r="82" spans="2:12" s="8" customFormat="1" ht="99.75" customHeight="1" x14ac:dyDescent="0.25">
      <c r="B82" s="15" t="s">
        <v>57</v>
      </c>
      <c r="C82" s="16" t="s">
        <v>111</v>
      </c>
      <c r="D82" s="17"/>
      <c r="E82" s="18"/>
      <c r="F82" s="19">
        <v>104703.42</v>
      </c>
      <c r="G82" s="22"/>
      <c r="H82" s="19">
        <v>104703.42</v>
      </c>
      <c r="I82" s="19">
        <v>0</v>
      </c>
      <c r="J82" s="21" t="s">
        <v>122</v>
      </c>
      <c r="K82" s="9"/>
      <c r="L82" s="9"/>
    </row>
    <row r="83" spans="2:12" s="8" customFormat="1" ht="99.75" customHeight="1" x14ac:dyDescent="0.25">
      <c r="B83" s="15" t="s">
        <v>33</v>
      </c>
      <c r="C83" s="16" t="s">
        <v>80</v>
      </c>
      <c r="D83" s="17" t="s">
        <v>176</v>
      </c>
      <c r="E83" s="18">
        <v>45444</v>
      </c>
      <c r="F83" s="19">
        <v>34839.75</v>
      </c>
      <c r="G83" s="20">
        <v>45570</v>
      </c>
      <c r="H83" s="19">
        <v>34839.75</v>
      </c>
      <c r="I83" s="19">
        <v>0</v>
      </c>
      <c r="J83" s="21" t="s">
        <v>122</v>
      </c>
      <c r="K83" s="9"/>
      <c r="L83" s="9"/>
    </row>
    <row r="84" spans="2:12" s="8" customFormat="1" ht="99.75" customHeight="1" x14ac:dyDescent="0.25">
      <c r="B84" s="15" t="s">
        <v>23</v>
      </c>
      <c r="C84" s="16" t="s">
        <v>70</v>
      </c>
      <c r="D84" s="17" t="s">
        <v>123</v>
      </c>
      <c r="E84" s="18">
        <v>45563</v>
      </c>
      <c r="F84" s="19">
        <v>95000</v>
      </c>
      <c r="G84" s="20">
        <v>45593</v>
      </c>
      <c r="H84" s="19">
        <v>95000</v>
      </c>
      <c r="I84" s="19">
        <v>0</v>
      </c>
      <c r="J84" s="21" t="s">
        <v>122</v>
      </c>
      <c r="K84" s="9"/>
      <c r="L84" s="9"/>
    </row>
    <row r="85" spans="2:12" s="8" customFormat="1" ht="99.75" customHeight="1" x14ac:dyDescent="0.25">
      <c r="B85" s="15" t="s">
        <v>23</v>
      </c>
      <c r="C85" s="16" t="s">
        <v>108</v>
      </c>
      <c r="D85" s="17"/>
      <c r="E85" s="18"/>
      <c r="F85" s="19">
        <v>95000</v>
      </c>
      <c r="G85" s="22"/>
      <c r="H85" s="19">
        <v>95000</v>
      </c>
      <c r="I85" s="19">
        <v>0</v>
      </c>
      <c r="J85" s="21" t="s">
        <v>122</v>
      </c>
      <c r="K85" s="9"/>
      <c r="L85" s="9"/>
    </row>
    <row r="86" spans="2:12" s="8" customFormat="1" ht="99.75" customHeight="1" x14ac:dyDescent="0.25">
      <c r="B86" s="15" t="s">
        <v>23</v>
      </c>
      <c r="C86" s="24" t="s">
        <v>108</v>
      </c>
      <c r="D86" s="17"/>
      <c r="E86" s="18"/>
      <c r="F86" s="19">
        <v>305000</v>
      </c>
      <c r="G86" s="25"/>
      <c r="H86" s="19">
        <v>305000</v>
      </c>
      <c r="I86" s="19">
        <v>0</v>
      </c>
      <c r="J86" s="21" t="s">
        <v>122</v>
      </c>
      <c r="K86" s="9"/>
      <c r="L86" s="9"/>
    </row>
    <row r="87" spans="2:12" s="8" customFormat="1" ht="99.75" customHeight="1" x14ac:dyDescent="0.25">
      <c r="B87" s="15" t="s">
        <v>62</v>
      </c>
      <c r="C87" s="16" t="s">
        <v>120</v>
      </c>
      <c r="D87" s="17" t="s">
        <v>202</v>
      </c>
      <c r="E87" s="18">
        <v>45555</v>
      </c>
      <c r="F87" s="19">
        <v>20731.66</v>
      </c>
      <c r="G87" s="20">
        <v>45588</v>
      </c>
      <c r="H87" s="19">
        <v>20731.66</v>
      </c>
      <c r="I87" s="19">
        <v>0</v>
      </c>
      <c r="J87" s="21" t="s">
        <v>122</v>
      </c>
      <c r="K87" s="9"/>
      <c r="L87" s="9"/>
    </row>
    <row r="88" spans="2:12" s="8" customFormat="1" ht="99.75" customHeight="1" x14ac:dyDescent="0.25">
      <c r="B88" s="23" t="s">
        <v>51</v>
      </c>
      <c r="C88" s="16" t="s">
        <v>104</v>
      </c>
      <c r="D88" s="17"/>
      <c r="E88" s="18"/>
      <c r="F88" s="19">
        <v>137408.57999999999</v>
      </c>
      <c r="G88" s="22"/>
      <c r="H88" s="19">
        <v>137408.57999999999</v>
      </c>
      <c r="I88" s="19">
        <v>0</v>
      </c>
      <c r="J88" s="21" t="s">
        <v>122</v>
      </c>
      <c r="K88" s="9"/>
      <c r="L88" s="9"/>
    </row>
    <row r="89" spans="2:12" s="8" customFormat="1" ht="99.75" customHeight="1" x14ac:dyDescent="0.25">
      <c r="B89" s="15" t="s">
        <v>24</v>
      </c>
      <c r="C89" s="16" t="s">
        <v>71</v>
      </c>
      <c r="D89" s="17" t="s">
        <v>171</v>
      </c>
      <c r="E89" s="18">
        <v>45527</v>
      </c>
      <c r="F89" s="19">
        <f>3498.11+19470</f>
        <v>22968.11</v>
      </c>
      <c r="G89" s="20">
        <v>45558</v>
      </c>
      <c r="H89" s="19">
        <v>3498.11</v>
      </c>
      <c r="I89" s="19">
        <v>0</v>
      </c>
      <c r="J89" s="21" t="s">
        <v>122</v>
      </c>
      <c r="K89" s="9"/>
      <c r="L89" s="9"/>
    </row>
    <row r="90" spans="2:12" s="8" customFormat="1" ht="99.75" customHeight="1" x14ac:dyDescent="0.25">
      <c r="B90" s="15" t="s">
        <v>27</v>
      </c>
      <c r="C90" s="16" t="s">
        <v>74</v>
      </c>
      <c r="D90" s="17" t="s">
        <v>174</v>
      </c>
      <c r="E90" s="18">
        <v>45532</v>
      </c>
      <c r="F90" s="19">
        <v>2920.5</v>
      </c>
      <c r="G90" s="20">
        <v>45563</v>
      </c>
      <c r="H90" s="19">
        <v>2920.5</v>
      </c>
      <c r="I90" s="19">
        <v>0</v>
      </c>
      <c r="J90" s="21" t="s">
        <v>122</v>
      </c>
      <c r="K90" s="9"/>
      <c r="L90" s="9"/>
    </row>
    <row r="91" spans="2:12" s="8" customFormat="1" ht="99.75" customHeight="1" x14ac:dyDescent="0.25">
      <c r="B91" s="15" t="s">
        <v>55</v>
      </c>
      <c r="C91" s="16" t="s">
        <v>109</v>
      </c>
      <c r="D91" s="17"/>
      <c r="E91" s="18"/>
      <c r="F91" s="19">
        <v>212400</v>
      </c>
      <c r="G91" s="22"/>
      <c r="H91" s="19">
        <v>212400</v>
      </c>
      <c r="I91" s="19">
        <v>0</v>
      </c>
      <c r="J91" s="21" t="s">
        <v>122</v>
      </c>
      <c r="K91" s="9"/>
      <c r="L91" s="9"/>
    </row>
    <row r="92" spans="2:12" s="8" customFormat="1" ht="99.75" customHeight="1" x14ac:dyDescent="0.25">
      <c r="B92" s="15" t="s">
        <v>21</v>
      </c>
      <c r="C92" s="16" t="s">
        <v>69</v>
      </c>
      <c r="D92" s="17" t="s">
        <v>139</v>
      </c>
      <c r="E92" s="18">
        <v>45510</v>
      </c>
      <c r="F92" s="19">
        <v>8418</v>
      </c>
      <c r="G92" s="20">
        <v>45541</v>
      </c>
      <c r="H92" s="19">
        <f>+F92</f>
        <v>8418</v>
      </c>
      <c r="I92" s="19">
        <v>0</v>
      </c>
      <c r="J92" s="21" t="s">
        <v>122</v>
      </c>
      <c r="K92" s="9"/>
      <c r="L92" s="9"/>
    </row>
    <row r="93" spans="2:12" s="8" customFormat="1" ht="99.75" customHeight="1" x14ac:dyDescent="0.25">
      <c r="B93" s="15" t="s">
        <v>21</v>
      </c>
      <c r="C93" s="16" t="s">
        <v>69</v>
      </c>
      <c r="D93" s="17" t="s">
        <v>140</v>
      </c>
      <c r="E93" s="18">
        <v>45516</v>
      </c>
      <c r="F93" s="19">
        <v>8271</v>
      </c>
      <c r="G93" s="20">
        <v>45516</v>
      </c>
      <c r="H93" s="19">
        <f>+F93</f>
        <v>8271</v>
      </c>
      <c r="I93" s="19">
        <v>0</v>
      </c>
      <c r="J93" s="21" t="s">
        <v>122</v>
      </c>
      <c r="K93" s="9"/>
      <c r="L93" s="9"/>
    </row>
    <row r="94" spans="2:12" s="8" customFormat="1" ht="99.75" customHeight="1" x14ac:dyDescent="0.25">
      <c r="B94" s="15" t="s">
        <v>21</v>
      </c>
      <c r="C94" s="16" t="s">
        <v>69</v>
      </c>
      <c r="D94" s="17" t="s">
        <v>141</v>
      </c>
      <c r="E94" s="18">
        <v>45523</v>
      </c>
      <c r="F94" s="19">
        <v>11600</v>
      </c>
      <c r="G94" s="20">
        <v>45554</v>
      </c>
      <c r="H94" s="19">
        <f>+F94</f>
        <v>11600</v>
      </c>
      <c r="I94" s="19">
        <v>0</v>
      </c>
      <c r="J94" s="21" t="s">
        <v>122</v>
      </c>
      <c r="K94" s="9"/>
      <c r="L94" s="9"/>
    </row>
    <row r="95" spans="2:12" s="8" customFormat="1" ht="99.75" customHeight="1" x14ac:dyDescent="0.25">
      <c r="B95" s="15" t="s">
        <v>21</v>
      </c>
      <c r="C95" s="16" t="s">
        <v>69</v>
      </c>
      <c r="D95" s="17" t="s">
        <v>142</v>
      </c>
      <c r="E95" s="18">
        <v>45530</v>
      </c>
      <c r="F95" s="19">
        <v>12052</v>
      </c>
      <c r="G95" s="20">
        <v>45523</v>
      </c>
      <c r="H95" s="19">
        <v>40341</v>
      </c>
      <c r="I95" s="19">
        <v>0</v>
      </c>
      <c r="J95" s="21" t="s">
        <v>122</v>
      </c>
      <c r="K95" s="9"/>
      <c r="L95" s="9"/>
    </row>
    <row r="96" spans="2:12" s="8" customFormat="1" ht="99.75" customHeight="1" x14ac:dyDescent="0.25">
      <c r="B96" s="15" t="s">
        <v>29</v>
      </c>
      <c r="C96" s="16" t="s">
        <v>76</v>
      </c>
      <c r="D96" s="17" t="s">
        <v>176</v>
      </c>
      <c r="E96" s="18">
        <v>45537</v>
      </c>
      <c r="F96" s="19">
        <v>38940</v>
      </c>
      <c r="G96" s="20">
        <v>45544</v>
      </c>
      <c r="H96" s="19">
        <v>38940</v>
      </c>
      <c r="I96" s="19">
        <v>0</v>
      </c>
      <c r="J96" s="21" t="s">
        <v>122</v>
      </c>
      <c r="K96" s="9"/>
      <c r="L96" s="9"/>
    </row>
    <row r="97" spans="2:12" x14ac:dyDescent="0.7">
      <c r="B97" s="23" t="s">
        <v>59</v>
      </c>
      <c r="C97" s="26" t="s">
        <v>113</v>
      </c>
      <c r="D97" s="28"/>
      <c r="E97" s="18"/>
      <c r="F97" s="19">
        <v>482867.8</v>
      </c>
      <c r="G97" s="27"/>
      <c r="H97" s="19">
        <v>482867.8</v>
      </c>
      <c r="I97" s="19">
        <v>0</v>
      </c>
      <c r="J97" s="21" t="s">
        <v>122</v>
      </c>
    </row>
    <row r="98" spans="2:12" ht="48" x14ac:dyDescent="0.8">
      <c r="B98" s="32"/>
      <c r="C98" s="32"/>
      <c r="D98" s="32"/>
      <c r="E98" s="33"/>
      <c r="F98" s="34">
        <f>SUM(F5:F97)</f>
        <v>11964314.799999999</v>
      </c>
      <c r="G98" s="32"/>
      <c r="H98" s="34">
        <f>SUM(H5:H97)</f>
        <v>11946383.259999998</v>
      </c>
      <c r="I98" s="34">
        <f>SUM(I5:I97)</f>
        <v>0</v>
      </c>
      <c r="J98" s="32"/>
    </row>
    <row r="100" spans="2:12" x14ac:dyDescent="0.7">
      <c r="C100" s="3" t="s">
        <v>6</v>
      </c>
      <c r="D100" s="49" t="s">
        <v>1</v>
      </c>
      <c r="E100" s="49"/>
      <c r="F100" s="49"/>
    </row>
    <row r="101" spans="2:12" x14ac:dyDescent="0.7">
      <c r="C101" s="5" t="s">
        <v>7</v>
      </c>
      <c r="D101" s="49" t="s">
        <v>2</v>
      </c>
      <c r="E101" s="49"/>
      <c r="F101" s="49"/>
    </row>
    <row r="102" spans="2:12" x14ac:dyDescent="0.7">
      <c r="C102" s="3" t="s">
        <v>8</v>
      </c>
      <c r="D102" s="49" t="s">
        <v>3</v>
      </c>
      <c r="E102" s="49"/>
      <c r="F102" s="49"/>
      <c r="J102" s="4"/>
    </row>
    <row r="103" spans="2:12" x14ac:dyDescent="0.7">
      <c r="K103" s="3"/>
    </row>
    <row r="104" spans="2:12" x14ac:dyDescent="0.7">
      <c r="K104" s="3"/>
      <c r="L104" s="7"/>
    </row>
    <row r="105" spans="2:12" x14ac:dyDescent="0.7">
      <c r="K105" s="3"/>
      <c r="L105" s="7"/>
    </row>
  </sheetData>
  <autoFilter ref="B4:J98" xr:uid="{00000000-0009-0000-0000-000000000000}">
    <sortState xmlns:xlrd2="http://schemas.microsoft.com/office/spreadsheetml/2017/richdata2" ref="B5:J98">
      <sortCondition ref="B4:B98"/>
    </sortState>
  </autoFilter>
  <mergeCells count="5">
    <mergeCell ref="D101:F101"/>
    <mergeCell ref="D102:F102"/>
    <mergeCell ref="B2:J2"/>
    <mergeCell ref="B3:J3"/>
    <mergeCell ref="D100:F100"/>
  </mergeCells>
  <pageMargins left="0.25" right="0.25" top="0.75" bottom="0.75" header="0.3" footer="0.3"/>
  <pageSetup scale="1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68F0-D304-4180-A869-46589BD026A9}">
  <sheetPr codeName="Hoja4"/>
  <dimension ref="B1:J63"/>
  <sheetViews>
    <sheetView tabSelected="1" topLeftCell="A49" zoomScale="80" zoomScaleNormal="80" workbookViewId="0">
      <selection activeCell="A58" sqref="A58:XFD59"/>
    </sheetView>
  </sheetViews>
  <sheetFormatPr baseColWidth="10" defaultRowHeight="15" x14ac:dyDescent="0.25"/>
  <cols>
    <col min="2" max="2" width="47.42578125" customWidth="1"/>
    <col min="3" max="3" width="75.28515625" customWidth="1"/>
    <col min="4" max="4" width="18.28515625" customWidth="1"/>
    <col min="5" max="5" width="18" customWidth="1"/>
    <col min="6" max="6" width="23.140625" customWidth="1"/>
    <col min="7" max="7" width="16.85546875" customWidth="1"/>
    <col min="8" max="8" width="20.140625" customWidth="1"/>
    <col min="9" max="9" width="21.42578125" customWidth="1"/>
    <col min="10" max="10" width="15.85546875" customWidth="1"/>
  </cols>
  <sheetData>
    <row r="1" spans="2:10" ht="74.25" customHeight="1" x14ac:dyDescent="0.25">
      <c r="D1" s="37"/>
      <c r="E1" s="10"/>
      <c r="G1" s="10"/>
    </row>
    <row r="2" spans="2:10" x14ac:dyDescent="0.25">
      <c r="D2" s="37"/>
      <c r="E2" s="10"/>
      <c r="G2" s="10"/>
    </row>
    <row r="3" spans="2:10" ht="15.75" x14ac:dyDescent="0.25">
      <c r="B3" s="52" t="s">
        <v>313</v>
      </c>
      <c r="C3" s="52"/>
      <c r="D3" s="52"/>
      <c r="E3" s="52"/>
      <c r="F3" s="52"/>
      <c r="G3" s="52"/>
      <c r="H3" s="52"/>
      <c r="I3" s="52"/>
      <c r="J3" s="52"/>
    </row>
    <row r="5" spans="2:10" ht="30" x14ac:dyDescent="0.25">
      <c r="B5" s="42" t="s">
        <v>9</v>
      </c>
      <c r="C5" s="42" t="s">
        <v>0</v>
      </c>
      <c r="D5" s="43" t="s">
        <v>4</v>
      </c>
      <c r="E5" s="42" t="s">
        <v>14</v>
      </c>
      <c r="F5" s="44" t="s">
        <v>203</v>
      </c>
      <c r="G5" s="42" t="s">
        <v>204</v>
      </c>
      <c r="H5" s="44" t="s">
        <v>11</v>
      </c>
      <c r="I5" s="44" t="s">
        <v>12</v>
      </c>
      <c r="J5" s="44" t="s">
        <v>13</v>
      </c>
    </row>
    <row r="6" spans="2:10" ht="40.5" customHeight="1" x14ac:dyDescent="0.25">
      <c r="B6" s="45" t="s">
        <v>39</v>
      </c>
      <c r="C6" s="45" t="s">
        <v>225</v>
      </c>
      <c r="D6" s="39" t="s">
        <v>238</v>
      </c>
      <c r="E6" s="40">
        <v>45659</v>
      </c>
      <c r="F6" s="41">
        <v>7097.02</v>
      </c>
      <c r="G6" s="40">
        <v>45698</v>
      </c>
      <c r="H6" s="41">
        <f t="shared" ref="H6:H18" si="0">+F6</f>
        <v>7097.02</v>
      </c>
      <c r="I6" s="47">
        <f t="shared" ref="I6:I19" si="1">+F6-H6</f>
        <v>0</v>
      </c>
      <c r="J6" s="38" t="s">
        <v>205</v>
      </c>
    </row>
    <row r="7" spans="2:10" ht="40.5" customHeight="1" x14ac:dyDescent="0.25">
      <c r="B7" s="45" t="s">
        <v>39</v>
      </c>
      <c r="C7" s="45" t="s">
        <v>226</v>
      </c>
      <c r="D7" s="39" t="s">
        <v>239</v>
      </c>
      <c r="E7" s="40">
        <v>45659</v>
      </c>
      <c r="F7" s="41">
        <v>1428.7</v>
      </c>
      <c r="G7" s="40">
        <v>45698</v>
      </c>
      <c r="H7" s="41">
        <f t="shared" si="0"/>
        <v>1428.7</v>
      </c>
      <c r="I7" s="47">
        <f t="shared" si="1"/>
        <v>0</v>
      </c>
      <c r="J7" s="38" t="s">
        <v>205</v>
      </c>
    </row>
    <row r="8" spans="2:10" ht="40.5" customHeight="1" x14ac:dyDescent="0.25">
      <c r="B8" s="45" t="s">
        <v>39</v>
      </c>
      <c r="C8" s="45" t="s">
        <v>227</v>
      </c>
      <c r="D8" s="39" t="s">
        <v>240</v>
      </c>
      <c r="E8" s="40">
        <v>45659</v>
      </c>
      <c r="F8" s="41">
        <v>4025.5</v>
      </c>
      <c r="G8" s="40">
        <v>45698</v>
      </c>
      <c r="H8" s="41">
        <f t="shared" si="0"/>
        <v>4025.5</v>
      </c>
      <c r="I8" s="47">
        <f t="shared" si="1"/>
        <v>0</v>
      </c>
      <c r="J8" s="38" t="s">
        <v>205</v>
      </c>
    </row>
    <row r="9" spans="2:10" ht="40.5" customHeight="1" x14ac:dyDescent="0.25">
      <c r="B9" s="45" t="s">
        <v>39</v>
      </c>
      <c r="C9" s="45" t="s">
        <v>228</v>
      </c>
      <c r="D9" s="39" t="s">
        <v>241</v>
      </c>
      <c r="E9" s="40">
        <v>45659</v>
      </c>
      <c r="F9" s="41">
        <v>6954.82</v>
      </c>
      <c r="G9" s="40">
        <v>45698</v>
      </c>
      <c r="H9" s="41">
        <f t="shared" si="0"/>
        <v>6954.82</v>
      </c>
      <c r="I9" s="47">
        <f t="shared" si="1"/>
        <v>0</v>
      </c>
      <c r="J9" s="38" t="s">
        <v>205</v>
      </c>
    </row>
    <row r="10" spans="2:10" ht="40.5" customHeight="1" x14ac:dyDescent="0.25">
      <c r="B10" s="45" t="s">
        <v>39</v>
      </c>
      <c r="C10" s="45" t="s">
        <v>229</v>
      </c>
      <c r="D10" s="39" t="s">
        <v>242</v>
      </c>
      <c r="E10" s="40">
        <v>45659</v>
      </c>
      <c r="F10" s="41">
        <v>4224.58</v>
      </c>
      <c r="G10" s="40">
        <v>45698</v>
      </c>
      <c r="H10" s="41">
        <f t="shared" si="0"/>
        <v>4224.58</v>
      </c>
      <c r="I10" s="47">
        <f t="shared" si="1"/>
        <v>0</v>
      </c>
      <c r="J10" s="38" t="s">
        <v>205</v>
      </c>
    </row>
    <row r="11" spans="2:10" ht="40.5" customHeight="1" x14ac:dyDescent="0.25">
      <c r="B11" s="45" t="s">
        <v>39</v>
      </c>
      <c r="C11" s="45" t="s">
        <v>230</v>
      </c>
      <c r="D11" s="39" t="s">
        <v>243</v>
      </c>
      <c r="E11" s="40">
        <v>45659</v>
      </c>
      <c r="F11" s="41">
        <v>11127.88</v>
      </c>
      <c r="G11" s="40">
        <v>45698</v>
      </c>
      <c r="H11" s="41">
        <f t="shared" si="0"/>
        <v>11127.88</v>
      </c>
      <c r="I11" s="47">
        <f t="shared" si="1"/>
        <v>0</v>
      </c>
      <c r="J11" s="38" t="s">
        <v>205</v>
      </c>
    </row>
    <row r="12" spans="2:10" ht="40.5" customHeight="1" x14ac:dyDescent="0.25">
      <c r="B12" s="45" t="s">
        <v>39</v>
      </c>
      <c r="C12" s="45" t="s">
        <v>231</v>
      </c>
      <c r="D12" s="39" t="s">
        <v>244</v>
      </c>
      <c r="E12" s="40">
        <v>45659</v>
      </c>
      <c r="F12" s="41">
        <v>3925.96</v>
      </c>
      <c r="G12" s="40">
        <v>45698</v>
      </c>
      <c r="H12" s="41">
        <f t="shared" si="0"/>
        <v>3925.96</v>
      </c>
      <c r="I12" s="47">
        <f t="shared" si="1"/>
        <v>0</v>
      </c>
      <c r="J12" s="38" t="s">
        <v>205</v>
      </c>
    </row>
    <row r="13" spans="2:10" ht="40.5" customHeight="1" x14ac:dyDescent="0.25">
      <c r="B13" s="45" t="s">
        <v>39</v>
      </c>
      <c r="C13" s="45" t="s">
        <v>232</v>
      </c>
      <c r="D13" s="39" t="s">
        <v>245</v>
      </c>
      <c r="E13" s="40">
        <v>45659</v>
      </c>
      <c r="F13" s="41">
        <v>3655.78</v>
      </c>
      <c r="G13" s="40">
        <v>45698</v>
      </c>
      <c r="H13" s="41">
        <f t="shared" si="0"/>
        <v>3655.78</v>
      </c>
      <c r="I13" s="47">
        <f t="shared" si="1"/>
        <v>0</v>
      </c>
      <c r="J13" s="38" t="s">
        <v>205</v>
      </c>
    </row>
    <row r="14" spans="2:10" ht="40.5" customHeight="1" x14ac:dyDescent="0.25">
      <c r="B14" s="45" t="s">
        <v>39</v>
      </c>
      <c r="C14" s="45" t="s">
        <v>233</v>
      </c>
      <c r="D14" s="39" t="s">
        <v>246</v>
      </c>
      <c r="E14" s="40">
        <v>45659</v>
      </c>
      <c r="F14" s="41">
        <v>8647</v>
      </c>
      <c r="G14" s="40">
        <v>45698</v>
      </c>
      <c r="H14" s="41">
        <f t="shared" si="0"/>
        <v>8647</v>
      </c>
      <c r="I14" s="47">
        <f t="shared" si="1"/>
        <v>0</v>
      </c>
      <c r="J14" s="38" t="s">
        <v>205</v>
      </c>
    </row>
    <row r="15" spans="2:10" ht="40.5" customHeight="1" x14ac:dyDescent="0.25">
      <c r="B15" s="45" t="s">
        <v>39</v>
      </c>
      <c r="C15" s="45" t="s">
        <v>234</v>
      </c>
      <c r="D15" s="39" t="s">
        <v>247</v>
      </c>
      <c r="E15" s="40">
        <v>45659</v>
      </c>
      <c r="F15" s="41">
        <v>1993.33</v>
      </c>
      <c r="G15" s="40">
        <v>45698</v>
      </c>
      <c r="H15" s="41">
        <f t="shared" si="0"/>
        <v>1993.33</v>
      </c>
      <c r="I15" s="47">
        <f t="shared" si="1"/>
        <v>0</v>
      </c>
      <c r="J15" s="38" t="s">
        <v>205</v>
      </c>
    </row>
    <row r="16" spans="2:10" ht="40.5" customHeight="1" x14ac:dyDescent="0.25">
      <c r="B16" s="45" t="s">
        <v>39</v>
      </c>
      <c r="C16" s="45" t="s">
        <v>235</v>
      </c>
      <c r="D16" s="39" t="s">
        <v>248</v>
      </c>
      <c r="E16" s="40">
        <v>45659</v>
      </c>
      <c r="F16" s="41">
        <v>3513.58</v>
      </c>
      <c r="G16" s="40">
        <v>45698</v>
      </c>
      <c r="H16" s="41">
        <f t="shared" si="0"/>
        <v>3513.58</v>
      </c>
      <c r="I16" s="47">
        <f t="shared" si="1"/>
        <v>0</v>
      </c>
      <c r="J16" s="38" t="s">
        <v>205</v>
      </c>
    </row>
    <row r="17" spans="2:10" ht="40.5" customHeight="1" x14ac:dyDescent="0.25">
      <c r="B17" s="45" t="s">
        <v>39</v>
      </c>
      <c r="C17" s="45" t="s">
        <v>236</v>
      </c>
      <c r="D17" s="39" t="s">
        <v>249</v>
      </c>
      <c r="E17" s="40">
        <v>45657</v>
      </c>
      <c r="F17" s="41">
        <v>1553.11</v>
      </c>
      <c r="G17" s="40">
        <v>45698</v>
      </c>
      <c r="H17" s="41">
        <f t="shared" si="0"/>
        <v>1553.11</v>
      </c>
      <c r="I17" s="47">
        <f t="shared" si="1"/>
        <v>0</v>
      </c>
      <c r="J17" s="38" t="s">
        <v>205</v>
      </c>
    </row>
    <row r="18" spans="2:10" ht="40.5" customHeight="1" x14ac:dyDescent="0.25">
      <c r="B18" s="45" t="s">
        <v>39</v>
      </c>
      <c r="C18" s="45" t="s">
        <v>237</v>
      </c>
      <c r="D18" s="39" t="s">
        <v>250</v>
      </c>
      <c r="E18" s="40">
        <v>45665</v>
      </c>
      <c r="F18" s="41">
        <v>12182.77</v>
      </c>
      <c r="G18" s="40">
        <v>45698</v>
      </c>
      <c r="H18" s="41">
        <f t="shared" si="0"/>
        <v>12182.77</v>
      </c>
      <c r="I18" s="47">
        <f t="shared" si="1"/>
        <v>0</v>
      </c>
      <c r="J18" s="38" t="s">
        <v>205</v>
      </c>
    </row>
    <row r="19" spans="2:10" ht="40.5" customHeight="1" x14ac:dyDescent="0.25">
      <c r="B19" s="45" t="s">
        <v>206</v>
      </c>
      <c r="C19" s="45" t="s">
        <v>251</v>
      </c>
      <c r="D19" s="39" t="s">
        <v>264</v>
      </c>
      <c r="E19" s="40">
        <v>45657</v>
      </c>
      <c r="F19" s="41">
        <v>287365.52</v>
      </c>
      <c r="G19" s="40">
        <v>45691</v>
      </c>
      <c r="H19" s="46">
        <f>+F19</f>
        <v>287365.52</v>
      </c>
      <c r="I19" s="47">
        <f t="shared" si="1"/>
        <v>0</v>
      </c>
      <c r="J19" s="38" t="s">
        <v>205</v>
      </c>
    </row>
    <row r="20" spans="2:10" ht="40.5" customHeight="1" x14ac:dyDescent="0.25">
      <c r="B20" s="45" t="s">
        <v>206</v>
      </c>
      <c r="C20" s="45" t="s">
        <v>252</v>
      </c>
      <c r="D20" s="39" t="s">
        <v>265</v>
      </c>
      <c r="E20" s="40">
        <v>45657</v>
      </c>
      <c r="F20" s="41">
        <v>25179.55</v>
      </c>
      <c r="G20" s="40">
        <v>45691</v>
      </c>
      <c r="H20" s="46">
        <f t="shared" ref="H20:H32" si="2">+F20</f>
        <v>25179.55</v>
      </c>
      <c r="I20" s="47">
        <f t="shared" ref="I20:I32" si="3">+F20-H20</f>
        <v>0</v>
      </c>
      <c r="J20" s="38" t="s">
        <v>205</v>
      </c>
    </row>
    <row r="21" spans="2:10" ht="40.5" customHeight="1" x14ac:dyDescent="0.25">
      <c r="B21" s="45" t="s">
        <v>206</v>
      </c>
      <c r="C21" s="45" t="s">
        <v>253</v>
      </c>
      <c r="D21" s="39" t="s">
        <v>266</v>
      </c>
      <c r="E21" s="40">
        <v>45657</v>
      </c>
      <c r="F21" s="41">
        <v>1094.4000000000001</v>
      </c>
      <c r="G21" s="40">
        <v>45691</v>
      </c>
      <c r="H21" s="46">
        <f t="shared" si="2"/>
        <v>1094.4000000000001</v>
      </c>
      <c r="I21" s="47">
        <f t="shared" si="3"/>
        <v>0</v>
      </c>
      <c r="J21" s="38" t="s">
        <v>205</v>
      </c>
    </row>
    <row r="22" spans="2:10" ht="40.5" customHeight="1" x14ac:dyDescent="0.25">
      <c r="B22" s="45" t="s">
        <v>206</v>
      </c>
      <c r="C22" s="45" t="s">
        <v>254</v>
      </c>
      <c r="D22" s="39" t="s">
        <v>267</v>
      </c>
      <c r="E22" s="40">
        <v>45657</v>
      </c>
      <c r="F22" s="41">
        <v>128.96</v>
      </c>
      <c r="G22" s="40">
        <v>45691</v>
      </c>
      <c r="H22" s="46">
        <f t="shared" si="2"/>
        <v>128.96</v>
      </c>
      <c r="I22" s="47">
        <f t="shared" si="3"/>
        <v>0</v>
      </c>
      <c r="J22" s="38" t="s">
        <v>205</v>
      </c>
    </row>
    <row r="23" spans="2:10" ht="40.5" customHeight="1" x14ac:dyDescent="0.25">
      <c r="B23" s="45" t="s">
        <v>206</v>
      </c>
      <c r="C23" s="45" t="s">
        <v>255</v>
      </c>
      <c r="D23" s="39" t="s">
        <v>268</v>
      </c>
      <c r="E23" s="40">
        <v>45657</v>
      </c>
      <c r="F23" s="41">
        <v>2355.7399999999998</v>
      </c>
      <c r="G23" s="40">
        <v>45691</v>
      </c>
      <c r="H23" s="46">
        <f t="shared" si="2"/>
        <v>2355.7399999999998</v>
      </c>
      <c r="I23" s="47">
        <f t="shared" si="3"/>
        <v>0</v>
      </c>
      <c r="J23" s="38" t="s">
        <v>205</v>
      </c>
    </row>
    <row r="24" spans="2:10" ht="40.5" customHeight="1" x14ac:dyDescent="0.25">
      <c r="B24" s="45" t="s">
        <v>206</v>
      </c>
      <c r="C24" s="45" t="s">
        <v>256</v>
      </c>
      <c r="D24" s="39" t="s">
        <v>269</v>
      </c>
      <c r="E24" s="40">
        <v>45657</v>
      </c>
      <c r="F24" s="41">
        <v>818.56</v>
      </c>
      <c r="G24" s="40">
        <v>45691</v>
      </c>
      <c r="H24" s="46">
        <f t="shared" si="2"/>
        <v>818.56</v>
      </c>
      <c r="I24" s="47">
        <f t="shared" si="3"/>
        <v>0</v>
      </c>
      <c r="J24" s="38" t="s">
        <v>205</v>
      </c>
    </row>
    <row r="25" spans="2:10" ht="40.5" customHeight="1" x14ac:dyDescent="0.25">
      <c r="B25" s="45" t="s">
        <v>206</v>
      </c>
      <c r="C25" s="45" t="s">
        <v>257</v>
      </c>
      <c r="D25" s="39" t="s">
        <v>270</v>
      </c>
      <c r="E25" s="40">
        <v>45657</v>
      </c>
      <c r="F25" s="41">
        <v>2924.1</v>
      </c>
      <c r="G25" s="40">
        <v>45691</v>
      </c>
      <c r="H25" s="46">
        <f t="shared" si="2"/>
        <v>2924.1</v>
      </c>
      <c r="I25" s="47">
        <f t="shared" si="3"/>
        <v>0</v>
      </c>
      <c r="J25" s="38" t="s">
        <v>205</v>
      </c>
    </row>
    <row r="26" spans="2:10" ht="40.5" customHeight="1" x14ac:dyDescent="0.25">
      <c r="B26" s="45" t="s">
        <v>206</v>
      </c>
      <c r="C26" s="45" t="s">
        <v>258</v>
      </c>
      <c r="D26" s="39" t="s">
        <v>271</v>
      </c>
      <c r="E26" s="40">
        <v>45657</v>
      </c>
      <c r="F26" s="41">
        <v>7600.22</v>
      </c>
      <c r="G26" s="40">
        <v>45691</v>
      </c>
      <c r="H26" s="46">
        <f t="shared" si="2"/>
        <v>7600.22</v>
      </c>
      <c r="I26" s="47">
        <f t="shared" si="3"/>
        <v>0</v>
      </c>
      <c r="J26" s="38" t="s">
        <v>205</v>
      </c>
    </row>
    <row r="27" spans="2:10" ht="40.5" customHeight="1" x14ac:dyDescent="0.25">
      <c r="B27" s="45" t="s">
        <v>206</v>
      </c>
      <c r="C27" s="45" t="s">
        <v>259</v>
      </c>
      <c r="D27" s="39" t="s">
        <v>272</v>
      </c>
      <c r="E27" s="40">
        <v>45657</v>
      </c>
      <c r="F27" s="41">
        <v>128.96</v>
      </c>
      <c r="G27" s="40">
        <v>45691</v>
      </c>
      <c r="H27" s="46">
        <f t="shared" si="2"/>
        <v>128.96</v>
      </c>
      <c r="I27" s="47">
        <f t="shared" si="3"/>
        <v>0</v>
      </c>
      <c r="J27" s="38" t="s">
        <v>205</v>
      </c>
    </row>
    <row r="28" spans="2:10" ht="40.5" customHeight="1" x14ac:dyDescent="0.25">
      <c r="B28" s="45" t="s">
        <v>206</v>
      </c>
      <c r="C28" s="45" t="s">
        <v>260</v>
      </c>
      <c r="D28" s="39" t="s">
        <v>273</v>
      </c>
      <c r="E28" s="40">
        <v>45657</v>
      </c>
      <c r="F28" s="41">
        <v>5346.02</v>
      </c>
      <c r="G28" s="40">
        <v>45691</v>
      </c>
      <c r="H28" s="46">
        <f t="shared" si="2"/>
        <v>5346.02</v>
      </c>
      <c r="I28" s="47">
        <f t="shared" si="3"/>
        <v>0</v>
      </c>
      <c r="J28" s="38" t="s">
        <v>205</v>
      </c>
    </row>
    <row r="29" spans="2:10" ht="40.5" customHeight="1" x14ac:dyDescent="0.25">
      <c r="B29" s="45" t="s">
        <v>206</v>
      </c>
      <c r="C29" s="45" t="s">
        <v>261</v>
      </c>
      <c r="D29" s="39" t="s">
        <v>274</v>
      </c>
      <c r="E29" s="40">
        <v>45657</v>
      </c>
      <c r="F29" s="41">
        <v>1353</v>
      </c>
      <c r="G29" s="40">
        <v>45691</v>
      </c>
      <c r="H29" s="46">
        <f t="shared" si="2"/>
        <v>1353</v>
      </c>
      <c r="I29" s="47">
        <f t="shared" si="3"/>
        <v>0</v>
      </c>
      <c r="J29" s="38" t="s">
        <v>205</v>
      </c>
    </row>
    <row r="30" spans="2:10" ht="40.5" customHeight="1" x14ac:dyDescent="0.25">
      <c r="B30" s="45" t="s">
        <v>206</v>
      </c>
      <c r="C30" s="45" t="s">
        <v>262</v>
      </c>
      <c r="D30" s="39" t="s">
        <v>275</v>
      </c>
      <c r="E30" s="40">
        <v>45657</v>
      </c>
      <c r="F30" s="41">
        <v>2356.5300000000002</v>
      </c>
      <c r="G30" s="40">
        <v>45691</v>
      </c>
      <c r="H30" s="46">
        <f t="shared" si="2"/>
        <v>2356.5300000000002</v>
      </c>
      <c r="I30" s="47">
        <f t="shared" si="3"/>
        <v>0</v>
      </c>
      <c r="J30" s="38" t="s">
        <v>205</v>
      </c>
    </row>
    <row r="31" spans="2:10" ht="40.5" customHeight="1" x14ac:dyDescent="0.25">
      <c r="B31" s="45" t="s">
        <v>206</v>
      </c>
      <c r="C31" s="45" t="s">
        <v>263</v>
      </c>
      <c r="D31" s="39" t="s">
        <v>276</v>
      </c>
      <c r="E31" s="40">
        <v>45657</v>
      </c>
      <c r="F31" s="41">
        <v>2792.94</v>
      </c>
      <c r="G31" s="40">
        <v>45691</v>
      </c>
      <c r="H31" s="46">
        <f t="shared" si="2"/>
        <v>2792.94</v>
      </c>
      <c r="I31" s="47">
        <f t="shared" si="3"/>
        <v>0</v>
      </c>
      <c r="J31" s="38" t="s">
        <v>205</v>
      </c>
    </row>
    <row r="32" spans="2:10" ht="40.5" customHeight="1" x14ac:dyDescent="0.25">
      <c r="B32" s="45" t="s">
        <v>206</v>
      </c>
      <c r="C32" s="45" t="s">
        <v>207</v>
      </c>
      <c r="D32" s="39" t="s">
        <v>277</v>
      </c>
      <c r="E32" s="40">
        <v>45657</v>
      </c>
      <c r="F32" s="41">
        <v>870.28</v>
      </c>
      <c r="G32" s="40">
        <v>45691</v>
      </c>
      <c r="H32" s="46">
        <f t="shared" si="2"/>
        <v>870.28</v>
      </c>
      <c r="I32" s="47">
        <f t="shared" si="3"/>
        <v>0</v>
      </c>
      <c r="J32" s="38" t="s">
        <v>205</v>
      </c>
    </row>
    <row r="33" spans="2:10" ht="40.5" customHeight="1" x14ac:dyDescent="0.25">
      <c r="B33" s="45" t="s">
        <v>286</v>
      </c>
      <c r="C33" s="45" t="s">
        <v>287</v>
      </c>
      <c r="D33" s="39" t="s">
        <v>278</v>
      </c>
      <c r="E33" s="40">
        <v>45314</v>
      </c>
      <c r="F33" s="41">
        <v>2752</v>
      </c>
      <c r="G33" s="40">
        <v>45696</v>
      </c>
      <c r="H33" s="41">
        <f>+F33</f>
        <v>2752</v>
      </c>
      <c r="I33" s="47">
        <f>+F33-H33</f>
        <v>0</v>
      </c>
      <c r="J33" s="38" t="s">
        <v>205</v>
      </c>
    </row>
    <row r="34" spans="2:10" ht="40.5" customHeight="1" x14ac:dyDescent="0.25">
      <c r="B34" s="45" t="s">
        <v>286</v>
      </c>
      <c r="C34" s="45" t="s">
        <v>288</v>
      </c>
      <c r="D34" s="39" t="s">
        <v>279</v>
      </c>
      <c r="E34" s="40">
        <v>45645</v>
      </c>
      <c r="F34" s="41">
        <v>1645.36</v>
      </c>
      <c r="G34" s="40">
        <v>45696</v>
      </c>
      <c r="H34" s="41">
        <f t="shared" ref="H34:H40" si="4">+F34</f>
        <v>1645.36</v>
      </c>
      <c r="I34" s="47">
        <f t="shared" ref="I34" si="5">+F34-H34</f>
        <v>0</v>
      </c>
      <c r="J34" s="38" t="s">
        <v>205</v>
      </c>
    </row>
    <row r="35" spans="2:10" ht="40.5" customHeight="1" x14ac:dyDescent="0.25">
      <c r="B35" s="45" t="s">
        <v>286</v>
      </c>
      <c r="C35" s="45" t="s">
        <v>289</v>
      </c>
      <c r="D35" s="39" t="s">
        <v>280</v>
      </c>
      <c r="E35" s="40">
        <v>45653</v>
      </c>
      <c r="F35" s="41">
        <v>769.87</v>
      </c>
      <c r="G35" s="40">
        <v>45696</v>
      </c>
      <c r="H35" s="41">
        <f t="shared" si="4"/>
        <v>769.87</v>
      </c>
      <c r="I35" s="47">
        <f t="shared" ref="I35:I44" si="6">+F35-H35</f>
        <v>0</v>
      </c>
      <c r="J35" s="38" t="s">
        <v>205</v>
      </c>
    </row>
    <row r="36" spans="2:10" ht="40.5" customHeight="1" x14ac:dyDescent="0.25">
      <c r="B36" s="45" t="s">
        <v>286</v>
      </c>
      <c r="C36" s="45" t="s">
        <v>290</v>
      </c>
      <c r="D36" s="39" t="s">
        <v>281</v>
      </c>
      <c r="E36" s="40">
        <v>45645</v>
      </c>
      <c r="F36" s="41">
        <v>21911.87</v>
      </c>
      <c r="G36" s="40">
        <v>45696</v>
      </c>
      <c r="H36" s="41">
        <f t="shared" si="4"/>
        <v>21911.87</v>
      </c>
      <c r="I36" s="47">
        <f t="shared" si="6"/>
        <v>0</v>
      </c>
      <c r="J36" s="38" t="s">
        <v>205</v>
      </c>
    </row>
    <row r="37" spans="2:10" ht="40.5" customHeight="1" x14ac:dyDescent="0.25">
      <c r="B37" s="45" t="s">
        <v>286</v>
      </c>
      <c r="C37" s="45" t="s">
        <v>291</v>
      </c>
      <c r="D37" s="39" t="s">
        <v>282</v>
      </c>
      <c r="E37" s="40">
        <v>45645</v>
      </c>
      <c r="F37" s="41">
        <v>17825.939999999999</v>
      </c>
      <c r="G37" s="40">
        <v>45696</v>
      </c>
      <c r="H37" s="41">
        <f t="shared" si="4"/>
        <v>17825.939999999999</v>
      </c>
      <c r="I37" s="47">
        <f t="shared" si="6"/>
        <v>0</v>
      </c>
      <c r="J37" s="38" t="s">
        <v>205</v>
      </c>
    </row>
    <row r="38" spans="2:10" ht="40.5" customHeight="1" x14ac:dyDescent="0.25">
      <c r="B38" s="45" t="s">
        <v>286</v>
      </c>
      <c r="C38" s="45" t="s">
        <v>292</v>
      </c>
      <c r="D38" s="39" t="s">
        <v>283</v>
      </c>
      <c r="E38" s="40">
        <v>45645</v>
      </c>
      <c r="F38" s="41">
        <v>283.63</v>
      </c>
      <c r="G38" s="40">
        <v>45696</v>
      </c>
      <c r="H38" s="41">
        <f t="shared" si="4"/>
        <v>283.63</v>
      </c>
      <c r="I38" s="47">
        <f t="shared" si="6"/>
        <v>0</v>
      </c>
      <c r="J38" s="38" t="s">
        <v>205</v>
      </c>
    </row>
    <row r="39" spans="2:10" ht="40.5" customHeight="1" x14ac:dyDescent="0.25">
      <c r="B39" s="45" t="s">
        <v>286</v>
      </c>
      <c r="C39" s="45" t="s">
        <v>293</v>
      </c>
      <c r="D39" s="39" t="s">
        <v>284</v>
      </c>
      <c r="E39" s="40">
        <v>45646</v>
      </c>
      <c r="F39" s="41">
        <v>17202.169999999998</v>
      </c>
      <c r="G39" s="40">
        <v>45696</v>
      </c>
      <c r="H39" s="41">
        <f t="shared" si="4"/>
        <v>17202.169999999998</v>
      </c>
      <c r="I39" s="47">
        <f t="shared" si="6"/>
        <v>0</v>
      </c>
      <c r="J39" s="38" t="s">
        <v>205</v>
      </c>
    </row>
    <row r="40" spans="2:10" ht="40.5" customHeight="1" x14ac:dyDescent="0.25">
      <c r="B40" s="45" t="s">
        <v>286</v>
      </c>
      <c r="C40" s="45" t="s">
        <v>294</v>
      </c>
      <c r="D40" s="39" t="s">
        <v>285</v>
      </c>
      <c r="E40" s="40">
        <v>45653</v>
      </c>
      <c r="F40" s="41">
        <v>1097.73</v>
      </c>
      <c r="G40" s="40">
        <v>45696</v>
      </c>
      <c r="H40" s="41">
        <f t="shared" si="4"/>
        <v>1097.73</v>
      </c>
      <c r="I40" s="47">
        <f t="shared" si="6"/>
        <v>0</v>
      </c>
      <c r="J40" s="38" t="s">
        <v>205</v>
      </c>
    </row>
    <row r="41" spans="2:10" ht="40.5" customHeight="1" x14ac:dyDescent="0.25">
      <c r="B41" s="45" t="s">
        <v>45</v>
      </c>
      <c r="C41" s="45" t="s">
        <v>209</v>
      </c>
      <c r="D41" s="39" t="s">
        <v>295</v>
      </c>
      <c r="E41" s="40">
        <v>45684</v>
      </c>
      <c r="F41" s="41">
        <v>63394.5</v>
      </c>
      <c r="G41" s="40">
        <v>45667</v>
      </c>
      <c r="H41" s="41">
        <f t="shared" ref="H41:H44" si="7">+F41</f>
        <v>63394.5</v>
      </c>
      <c r="I41" s="47">
        <f t="shared" si="6"/>
        <v>0</v>
      </c>
      <c r="J41" s="38" t="s">
        <v>205</v>
      </c>
    </row>
    <row r="42" spans="2:10" ht="40.5" customHeight="1" x14ac:dyDescent="0.25">
      <c r="B42" s="45" t="s">
        <v>45</v>
      </c>
      <c r="C42" s="45" t="s">
        <v>210</v>
      </c>
      <c r="D42" s="39" t="s">
        <v>296</v>
      </c>
      <c r="E42" s="40">
        <v>45684</v>
      </c>
      <c r="F42" s="41">
        <v>48750</v>
      </c>
      <c r="G42" s="40">
        <v>45667</v>
      </c>
      <c r="H42" s="41">
        <f t="shared" si="7"/>
        <v>48750</v>
      </c>
      <c r="I42" s="47">
        <f t="shared" si="6"/>
        <v>0</v>
      </c>
      <c r="J42" s="38" t="s">
        <v>205</v>
      </c>
    </row>
    <row r="43" spans="2:10" ht="40.5" customHeight="1" x14ac:dyDescent="0.25">
      <c r="B43" s="45" t="s">
        <v>45</v>
      </c>
      <c r="C43" s="45" t="s">
        <v>211</v>
      </c>
      <c r="D43" s="39" t="s">
        <v>297</v>
      </c>
      <c r="E43" s="40">
        <v>45667</v>
      </c>
      <c r="F43" s="41">
        <v>1793.24</v>
      </c>
      <c r="G43" s="40">
        <v>45701</v>
      </c>
      <c r="H43" s="41">
        <f t="shared" si="7"/>
        <v>1793.24</v>
      </c>
      <c r="I43" s="47">
        <f t="shared" si="6"/>
        <v>0</v>
      </c>
      <c r="J43" s="38" t="s">
        <v>205</v>
      </c>
    </row>
    <row r="44" spans="2:10" ht="40.5" customHeight="1" x14ac:dyDescent="0.25">
      <c r="B44" s="45" t="s">
        <v>45</v>
      </c>
      <c r="C44" s="45" t="s">
        <v>212</v>
      </c>
      <c r="D44" s="39" t="s">
        <v>298</v>
      </c>
      <c r="E44" s="40">
        <v>45667</v>
      </c>
      <c r="F44" s="41">
        <v>17660.5</v>
      </c>
      <c r="G44" s="40">
        <v>45701</v>
      </c>
      <c r="H44" s="41">
        <f t="shared" si="7"/>
        <v>17660.5</v>
      </c>
      <c r="I44" s="47">
        <f t="shared" si="6"/>
        <v>0</v>
      </c>
      <c r="J44" s="38" t="s">
        <v>205</v>
      </c>
    </row>
    <row r="45" spans="2:10" ht="40.5" customHeight="1" x14ac:dyDescent="0.25">
      <c r="B45" s="45" t="s">
        <v>17</v>
      </c>
      <c r="C45" s="45" t="s">
        <v>220</v>
      </c>
      <c r="D45" s="39" t="s">
        <v>312</v>
      </c>
      <c r="E45" s="40">
        <v>45681</v>
      </c>
      <c r="F45" s="41">
        <v>1504492.21</v>
      </c>
      <c r="G45" s="40">
        <v>45712</v>
      </c>
      <c r="H45" s="41">
        <f t="shared" ref="H45:H56" si="8">+F45</f>
        <v>1504492.21</v>
      </c>
      <c r="I45" s="47">
        <f>+F45-H45</f>
        <v>0</v>
      </c>
      <c r="J45" s="38" t="s">
        <v>205</v>
      </c>
    </row>
    <row r="46" spans="2:10" ht="40.5" customHeight="1" x14ac:dyDescent="0.25">
      <c r="B46" s="45" t="s">
        <v>301</v>
      </c>
      <c r="C46" s="45" t="s">
        <v>302</v>
      </c>
      <c r="D46" s="39" t="s">
        <v>303</v>
      </c>
      <c r="E46" s="40">
        <v>45659</v>
      </c>
      <c r="F46" s="41">
        <v>1476</v>
      </c>
      <c r="G46" s="40">
        <v>45701</v>
      </c>
      <c r="H46" s="41">
        <f t="shared" si="8"/>
        <v>1476</v>
      </c>
      <c r="I46" s="47">
        <f t="shared" ref="I46:I56" si="9">+F46-H46</f>
        <v>0</v>
      </c>
      <c r="J46" s="38" t="s">
        <v>205</v>
      </c>
    </row>
    <row r="47" spans="2:10" ht="40.5" customHeight="1" x14ac:dyDescent="0.25">
      <c r="B47" s="45" t="s">
        <v>301</v>
      </c>
      <c r="C47" s="45" t="s">
        <v>302</v>
      </c>
      <c r="D47" s="39" t="s">
        <v>304</v>
      </c>
      <c r="E47" s="40">
        <v>45659</v>
      </c>
      <c r="F47" s="41">
        <v>673</v>
      </c>
      <c r="G47" s="40">
        <v>45701</v>
      </c>
      <c r="H47" s="41">
        <f t="shared" si="8"/>
        <v>673</v>
      </c>
      <c r="I47" s="47">
        <f t="shared" si="9"/>
        <v>0</v>
      </c>
      <c r="J47" s="38" t="s">
        <v>205</v>
      </c>
    </row>
    <row r="48" spans="2:10" ht="40.5" customHeight="1" x14ac:dyDescent="0.25">
      <c r="B48" s="45" t="s">
        <v>208</v>
      </c>
      <c r="C48" s="45" t="s">
        <v>219</v>
      </c>
      <c r="D48" s="39" t="s">
        <v>305</v>
      </c>
      <c r="E48" s="40">
        <v>45664</v>
      </c>
      <c r="F48" s="41">
        <v>600</v>
      </c>
      <c r="G48" s="40">
        <v>45710</v>
      </c>
      <c r="H48" s="41">
        <f t="shared" si="8"/>
        <v>600</v>
      </c>
      <c r="I48" s="47">
        <f t="shared" si="9"/>
        <v>0</v>
      </c>
      <c r="J48" s="38" t="s">
        <v>205</v>
      </c>
    </row>
    <row r="49" spans="2:10" ht="40.5" customHeight="1" x14ac:dyDescent="0.25">
      <c r="B49" s="45" t="s">
        <v>45</v>
      </c>
      <c r="C49" s="45" t="s">
        <v>217</v>
      </c>
      <c r="D49" s="39" t="s">
        <v>306</v>
      </c>
      <c r="E49" s="40">
        <v>45667</v>
      </c>
      <c r="F49" s="41">
        <v>290525.63</v>
      </c>
      <c r="G49" s="40">
        <v>45701</v>
      </c>
      <c r="H49" s="41">
        <f t="shared" si="8"/>
        <v>290525.63</v>
      </c>
      <c r="I49" s="47">
        <f t="shared" si="9"/>
        <v>0</v>
      </c>
      <c r="J49" s="38" t="s">
        <v>205</v>
      </c>
    </row>
    <row r="50" spans="2:10" ht="40.5" customHeight="1" x14ac:dyDescent="0.25">
      <c r="B50" s="45" t="s">
        <v>45</v>
      </c>
      <c r="C50" s="45" t="s">
        <v>221</v>
      </c>
      <c r="D50" s="39" t="s">
        <v>308</v>
      </c>
      <c r="E50" s="40">
        <v>45684</v>
      </c>
      <c r="F50" s="41">
        <v>63844.5</v>
      </c>
      <c r="G50" s="40">
        <v>45716</v>
      </c>
      <c r="H50" s="41">
        <f t="shared" si="8"/>
        <v>63844.5</v>
      </c>
      <c r="I50" s="47">
        <f t="shared" si="9"/>
        <v>0</v>
      </c>
      <c r="J50" s="38" t="s">
        <v>205</v>
      </c>
    </row>
    <row r="51" spans="2:10" ht="47.25" customHeight="1" x14ac:dyDescent="0.25">
      <c r="B51" s="45" t="s">
        <v>45</v>
      </c>
      <c r="C51" s="45" t="s">
        <v>224</v>
      </c>
      <c r="D51" s="39" t="s">
        <v>307</v>
      </c>
      <c r="E51" s="40">
        <v>45684</v>
      </c>
      <c r="F51" s="41">
        <v>48750</v>
      </c>
      <c r="G51" s="40">
        <v>45716</v>
      </c>
      <c r="H51" s="41">
        <f t="shared" si="8"/>
        <v>48750</v>
      </c>
      <c r="I51" s="47">
        <f t="shared" si="9"/>
        <v>0</v>
      </c>
      <c r="J51" s="38" t="s">
        <v>205</v>
      </c>
    </row>
    <row r="52" spans="2:10" ht="43.5" customHeight="1" x14ac:dyDescent="0.25">
      <c r="B52" s="45" t="s">
        <v>38</v>
      </c>
      <c r="C52" s="45" t="s">
        <v>213</v>
      </c>
      <c r="D52" s="39" t="s">
        <v>299</v>
      </c>
      <c r="E52" s="40">
        <v>45665</v>
      </c>
      <c r="F52" s="41">
        <v>1266060.06</v>
      </c>
      <c r="G52" s="40">
        <v>45696</v>
      </c>
      <c r="H52" s="41">
        <f t="shared" si="8"/>
        <v>1266060.06</v>
      </c>
      <c r="I52" s="47">
        <f t="shared" si="9"/>
        <v>0</v>
      </c>
      <c r="J52" s="38" t="s">
        <v>205</v>
      </c>
    </row>
    <row r="53" spans="2:10" ht="45" customHeight="1" x14ac:dyDescent="0.25">
      <c r="B53" s="45" t="s">
        <v>38</v>
      </c>
      <c r="C53" s="45" t="s">
        <v>216</v>
      </c>
      <c r="D53" s="39" t="s">
        <v>300</v>
      </c>
      <c r="E53" s="40">
        <v>45665</v>
      </c>
      <c r="F53" s="41">
        <v>121000</v>
      </c>
      <c r="G53" s="40">
        <v>45696</v>
      </c>
      <c r="H53" s="41">
        <f t="shared" si="8"/>
        <v>121000</v>
      </c>
      <c r="I53" s="47">
        <f t="shared" si="9"/>
        <v>0</v>
      </c>
      <c r="J53" s="38" t="s">
        <v>205</v>
      </c>
    </row>
    <row r="54" spans="2:10" ht="45" customHeight="1" x14ac:dyDescent="0.25">
      <c r="B54" s="45" t="s">
        <v>214</v>
      </c>
      <c r="C54" s="45" t="s">
        <v>215</v>
      </c>
      <c r="D54" s="39" t="s">
        <v>309</v>
      </c>
      <c r="E54" s="40">
        <v>45658</v>
      </c>
      <c r="F54" s="41">
        <v>267615.5</v>
      </c>
      <c r="G54" s="40">
        <v>45701</v>
      </c>
      <c r="H54" s="41">
        <f t="shared" si="8"/>
        <v>267615.5</v>
      </c>
      <c r="I54" s="47">
        <f t="shared" si="9"/>
        <v>0</v>
      </c>
      <c r="J54" s="38" t="s">
        <v>205</v>
      </c>
    </row>
    <row r="55" spans="2:10" ht="45" customHeight="1" x14ac:dyDescent="0.25">
      <c r="B55" s="45" t="s">
        <v>53</v>
      </c>
      <c r="C55" s="45" t="s">
        <v>218</v>
      </c>
      <c r="D55" s="39" t="s">
        <v>310</v>
      </c>
      <c r="E55" s="40">
        <v>45664</v>
      </c>
      <c r="F55" s="41">
        <v>218211.26</v>
      </c>
      <c r="G55" s="40">
        <v>45701</v>
      </c>
      <c r="H55" s="41">
        <f t="shared" si="8"/>
        <v>218211.26</v>
      </c>
      <c r="I55" s="47">
        <f t="shared" si="9"/>
        <v>0</v>
      </c>
      <c r="J55" s="38" t="s">
        <v>205</v>
      </c>
    </row>
    <row r="56" spans="2:10" ht="45" customHeight="1" x14ac:dyDescent="0.25">
      <c r="B56" s="45" t="s">
        <v>222</v>
      </c>
      <c r="C56" s="45" t="s">
        <v>223</v>
      </c>
      <c r="D56" s="39" t="s">
        <v>311</v>
      </c>
      <c r="E56" s="40">
        <v>45659</v>
      </c>
      <c r="F56" s="41">
        <v>198000</v>
      </c>
      <c r="G56" s="40">
        <v>45670</v>
      </c>
      <c r="H56" s="41">
        <f t="shared" si="8"/>
        <v>198000</v>
      </c>
      <c r="I56" s="47">
        <f t="shared" si="9"/>
        <v>0</v>
      </c>
      <c r="J56" s="38" t="s">
        <v>205</v>
      </c>
    </row>
    <row r="57" spans="2:10" ht="17.25" x14ac:dyDescent="0.4">
      <c r="D57" s="37"/>
      <c r="E57" s="10"/>
      <c r="F57" s="48">
        <f>+SUM(F6:F56)</f>
        <v>4586979.78</v>
      </c>
      <c r="G57" s="10"/>
      <c r="H57" s="48">
        <f>+SUM(H6:H56)</f>
        <v>4586979.78</v>
      </c>
    </row>
    <row r="58" spans="2:10" ht="17.25" x14ac:dyDescent="0.4">
      <c r="D58" s="37"/>
      <c r="E58" s="10"/>
      <c r="F58" s="48"/>
      <c r="G58" s="10"/>
      <c r="H58" s="48"/>
    </row>
    <row r="59" spans="2:10" ht="17.25" x14ac:dyDescent="0.4">
      <c r="D59" s="37"/>
      <c r="E59" s="10"/>
      <c r="F59" s="48"/>
      <c r="G59" s="10"/>
      <c r="H59" s="48"/>
    </row>
    <row r="60" spans="2:10" x14ac:dyDescent="0.25">
      <c r="D60" s="37"/>
      <c r="E60" s="10"/>
      <c r="G60" s="10"/>
    </row>
    <row r="61" spans="2:10" x14ac:dyDescent="0.25">
      <c r="C61" t="s">
        <v>6</v>
      </c>
      <c r="D61" s="37" t="s">
        <v>1</v>
      </c>
      <c r="E61" s="10"/>
      <c r="G61" s="10"/>
    </row>
    <row r="62" spans="2:10" x14ac:dyDescent="0.25">
      <c r="C62" t="s">
        <v>7</v>
      </c>
      <c r="D62" s="37" t="s">
        <v>2</v>
      </c>
      <c r="E62" s="10"/>
      <c r="G62" s="10"/>
    </row>
    <row r="63" spans="2:10" x14ac:dyDescent="0.25">
      <c r="C63" t="s">
        <v>8</v>
      </c>
      <c r="D63" s="37" t="s">
        <v>3</v>
      </c>
      <c r="E63" s="10"/>
      <c r="G63" s="10"/>
    </row>
  </sheetData>
  <autoFilter ref="B5:J57" xr:uid="{9F9668F0-D304-4180-A869-46589BD026A9}">
    <sortState xmlns:xlrd2="http://schemas.microsoft.com/office/spreadsheetml/2017/richdata2" ref="B45:J57">
      <sortCondition ref="B5:B57"/>
    </sortState>
  </autoFilter>
  <mergeCells count="1">
    <mergeCell ref="B3:J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45" orientation="landscape" horizontalDpi="4294967295" verticalDpi="4294967295" r:id="rId1"/>
  <headerFooter>
    <oddFooter>&amp;R1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SEPTIEMBRE 2024</vt:lpstr>
      <vt:lpstr>ENERO 2025</vt:lpstr>
      <vt:lpstr>'ENERO 2025'!Área_de_impresión</vt:lpstr>
      <vt:lpstr>'SEPTIEMBRE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Cecilia Garcia Subervi</dc:creator>
  <cp:keywords/>
  <dc:description/>
  <cp:lastModifiedBy>Jenny Cabelo Martinez</cp:lastModifiedBy>
  <cp:revision/>
  <cp:lastPrinted>2025-02-06T18:16:15Z</cp:lastPrinted>
  <dcterms:created xsi:type="dcterms:W3CDTF">2021-11-08T20:12:58Z</dcterms:created>
  <dcterms:modified xsi:type="dcterms:W3CDTF">2025-02-06T18:20:19Z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366815181</vt:i4>
  </property>
  <property fmtid="{D5CDD505-2E9C-101B-9397-08002B2CF9AE}" pid="3" name="_NewReviewCycle">
    <vt:lpwstr/>
  </property>
  <property fmtid="{D5CDD505-2E9C-101B-9397-08002B2CF9AE}" pid="4" name="_EmailSubject">
    <vt:lpwstr>REPORTE DE PAGOS A PROVEEDORES AL 31 DE ENERO DE 2025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